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P:\dokumenty\ProjektoveCentrum\Projekty\CRP\2023\Tomšů\"/>
    </mc:Choice>
  </mc:AlternateContent>
  <xr:revisionPtr revIDLastSave="0" documentId="8_{7DE7DE70-AEAF-4501-8E2C-FB2F2C007222}" xr6:coauthVersionLast="36" xr6:coauthVersionMax="36" xr10:uidLastSave="{00000000-0000-0000-0000-000000000000}"/>
  <bookViews>
    <workbookView xWindow="0" yWindow="0" windowWidth="22335" windowHeight="5985" xr2:uid="{10B10954-F386-4889-BE32-2A55648C15BB}"/>
  </bookViews>
  <sheets>
    <sheet name="Záv. zpráva dílčí CRP 2023" sheetId="1" r:id="rId1"/>
  </sheets>
  <definedNames>
    <definedName name="_xlnm.Print_Area" localSheetId="0">'Záv. zpráva dílčí CRP 2023'!$A$1:$F$115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9" i="1" l="1"/>
  <c r="D89" i="1"/>
  <c r="C84" i="1" l="1"/>
  <c r="D84" i="1"/>
  <c r="E84" i="1" s="1"/>
  <c r="E85" i="1"/>
  <c r="E86" i="1"/>
  <c r="E87" i="1"/>
  <c r="C100" i="1"/>
  <c r="F87" i="1" s="1"/>
  <c r="E91" i="1"/>
  <c r="E92" i="1"/>
  <c r="E93" i="1"/>
  <c r="E95" i="1"/>
  <c r="E96" i="1"/>
  <c r="E97" i="1"/>
  <c r="E98" i="1"/>
  <c r="F86" i="1" l="1"/>
  <c r="F98" i="1"/>
  <c r="F95" i="1"/>
  <c r="F93" i="1"/>
  <c r="F84" i="1"/>
  <c r="F85" i="1"/>
  <c r="F97" i="1"/>
  <c r="F92" i="1"/>
  <c r="F96" i="1"/>
  <c r="F91" i="1"/>
  <c r="E89" i="1"/>
  <c r="F89" i="1" s="1"/>
  <c r="D100" i="1"/>
  <c r="E100" i="1" s="1"/>
  <c r="F10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Johánek Jiří</author>
  </authors>
  <commentList>
    <comment ref="A82" authorId="0" shapeId="0" xr:uid="{2C19C39E-E697-492B-945E-C380B9DA4AE7}">
      <text>
        <r>
          <rPr>
            <b/>
            <sz val="9"/>
            <color indexed="81"/>
            <rFont val="Tahoma"/>
            <family val="2"/>
            <charset val="238"/>
          </rPr>
          <t xml:space="preserve">Komentář:
</t>
        </r>
        <r>
          <rPr>
            <sz val="9"/>
            <color indexed="81"/>
            <rFont val="Tahoma"/>
            <family val="2"/>
            <charset val="238"/>
          </rPr>
          <t xml:space="preserve">Nejprve prosím vyplňte celkovou přidělenou finanční částku v buňce č. C72. Tím dojde k aktualizaci vzorce ve sloupci F. </t>
        </r>
      </text>
    </comment>
  </commentList>
</comments>
</file>

<file path=xl/sharedStrings.xml><?xml version="1.0" encoding="utf-8"?>
<sst xmlns="http://schemas.openxmlformats.org/spreadsheetml/2006/main" count="152" uniqueCount="136">
  <si>
    <t>Částka (v tis. Kč)</t>
  </si>
  <si>
    <t>Číslo položky (viz předchozí tabulka)</t>
  </si>
  <si>
    <t>Bližší zdůvodnění čerpání v jednotlivých položkách (přidejte řádky podle potřeby)</t>
  </si>
  <si>
    <t xml:space="preserve">Celkem běžné a kapitálové finanční prostředky </t>
  </si>
  <si>
    <t>3.</t>
  </si>
  <si>
    <t>Stipendia</t>
  </si>
  <si>
    <t>2.7</t>
  </si>
  <si>
    <t>Cestovní náhrady</t>
  </si>
  <si>
    <t>2.6</t>
  </si>
  <si>
    <t xml:space="preserve">Služby a náklady nevýrobní </t>
  </si>
  <si>
    <t>2.5</t>
  </si>
  <si>
    <t>Materiální náklady (včetně drobného majetku)</t>
  </si>
  <si>
    <t>2.4</t>
  </si>
  <si>
    <t>Ostatní:</t>
  </si>
  <si>
    <t>Odvody pojistného na veřejné zdravotní pojištění a pojistného na sociální zabezpečení a příspěvku na státní politiku zaměstnanosti a příděly do sociálního fondu</t>
  </si>
  <si>
    <t>2.3</t>
  </si>
  <si>
    <t>Ostatní osobní náklady (odměny z dohod o pracovní činnosti, dohod o provedení práce, popř. i některé odměny hrazené na základě nepojmenovaných smluv uzavřených podle zákona § 1746 odst. 2 č. 89/2012 Sb., občanský zákoník)</t>
  </si>
  <si>
    <t>2.2</t>
  </si>
  <si>
    <t>Mzdy (včetně pohyblivých složek)</t>
  </si>
  <si>
    <t>2.1</t>
  </si>
  <si>
    <t>Osobní náklady:</t>
  </si>
  <si>
    <t>Běžné finanční prostředky celkem</t>
  </si>
  <si>
    <t>2.</t>
  </si>
  <si>
    <t>Ostatní technické zhodnocení</t>
  </si>
  <si>
    <t>1.4</t>
  </si>
  <si>
    <t>Samostatné věci movité (stroje, zařízení)</t>
  </si>
  <si>
    <t>1.3</t>
  </si>
  <si>
    <t>Dlouhodobý nehmotný majetek (SW, licence)</t>
  </si>
  <si>
    <t>1.2</t>
  </si>
  <si>
    <t>Kapitálové finanční prostředky celkem</t>
  </si>
  <si>
    <t>1.</t>
  </si>
  <si>
    <t>Rozdíl (v %)</t>
  </si>
  <si>
    <t>Rozdíl (v tis. Kč)</t>
  </si>
  <si>
    <t>Čerpání dotace (v tis. Kč)</t>
  </si>
  <si>
    <t>Přidělená dotace na řešení projektu - ukazatel I (v tis. Kč)</t>
  </si>
  <si>
    <t>Poznámka (případně výhled do budoucna)</t>
  </si>
  <si>
    <t>Čerpání finančních prostředků (souhrnný údaj)</t>
  </si>
  <si>
    <t>Rok realizace</t>
  </si>
  <si>
    <t>Pokud se jedná o pokračující projekt, uveďte, od kdy se realizuje a kolik finančních prostředků již bylo vyčerpáno. V případě, že je plánováno pokračování projektu v dalších letech, uveďte výhled do budoucna.</t>
  </si>
  <si>
    <t>Přehled o pokračujícím projektu</t>
  </si>
  <si>
    <t>4.</t>
  </si>
  <si>
    <t>Zdůvodnění</t>
  </si>
  <si>
    <t>Jednotlivé změny (přidejte řádky dle potřeby)</t>
  </si>
  <si>
    <t>Číslo změny</t>
  </si>
  <si>
    <t>Pokud došlo v průběhu řešení ke změnám, uveďte je a vysvětlete příčinu</t>
  </si>
  <si>
    <t>Změny v řešení</t>
  </si>
  <si>
    <t>Uveďte výstupy projektu a do jaké míry byly splněny, případně důvod, proč splněny nebyly.</t>
  </si>
  <si>
    <t>Plnění  výstupů projektu</t>
  </si>
  <si>
    <t>Zvýšení zájmu o vědu, výzkum, tvůrčí činnost a vysokoškolské vzdělávání mezi nejširší veřejností, zejména pak u cílové skupiny potenciálních zájemců o studium VŠ.</t>
  </si>
  <si>
    <t>Zpřístupnění Noci vědců znevýhodněným cílovým skupinám, zahraničním návštěvníkům a osobám se specifickými potřebami.</t>
  </si>
  <si>
    <r>
      <rPr>
        <b/>
        <sz val="10"/>
        <color theme="1"/>
        <rFont val="Calibri"/>
        <family val="2"/>
        <charset val="238"/>
        <scheme val="minor"/>
      </rPr>
      <t>SPLNĚNO</t>
    </r>
    <r>
      <rPr>
        <sz val="10"/>
        <color theme="1"/>
        <rFont val="Calibri"/>
        <family val="2"/>
        <charset val="238"/>
        <scheme val="minor"/>
      </rPr>
      <t xml:space="preserve"> – Noc vědců v ČR díky již osvědčené spolupráci zapojených univerzit, vysoké návštěvností, nárůstem v počtu akcí i míst realizace potvrzuje získanou pozici na mapě evropských organizátorů Noci vědců spadající pod Evropskou komisi, která projekt na evropské úrovni zaštiťuje. Noc vědců v ČR je tak významnou akcí nejen v národním, ale i v evropském měřítku a celkově je akce vnímána jako jednotná a cíleně koordinovaná.</t>
    </r>
  </si>
  <si>
    <t>Potvrzení pozice ČR na mapě evropských organizátorů Noci vědců.</t>
  </si>
  <si>
    <t>Udržení Noci vědců v pozici nejvýznamnější a nejrozsáhlejší vědecko-popularizační akce v ČR.</t>
  </si>
  <si>
    <t>Jednotná celorepubliková propagační kampaň Noc vědců</t>
  </si>
  <si>
    <t>Zvýšení počtu subjektů zapojených do funkční komunikační platformy v oblasti popularizace vědy, výzkumu a tvůrčí činnosti v ČR.</t>
  </si>
  <si>
    <t>Systematická koordinovaná celoroční prezentace a popularizace vědy, výzkumu a tvůrčí činnosti VŠ v ČR.</t>
  </si>
  <si>
    <t xml:space="preserve"> Cíl projektu</t>
  </si>
  <si>
    <t>ZPRÁVA O PRŮBĚHU ŘEŠENÍ PROJEKTU</t>
  </si>
  <si>
    <t>E-mail:</t>
  </si>
  <si>
    <t>Telefon:</t>
  </si>
  <si>
    <t>Adresa/Web:</t>
  </si>
  <si>
    <t>VŠ:</t>
  </si>
  <si>
    <t>Jméno:</t>
  </si>
  <si>
    <t>Kontaktní osoba</t>
  </si>
  <si>
    <t xml:space="preserve">Hlavní řešitel </t>
  </si>
  <si>
    <t>Základní informace</t>
  </si>
  <si>
    <t>Čerpáno</t>
  </si>
  <si>
    <t>Požadavek</t>
  </si>
  <si>
    <t>V tom kapitálové finanční prostředky:</t>
  </si>
  <si>
    <t>V tom běžné finanční prostředky:</t>
  </si>
  <si>
    <t>Celkem:</t>
  </si>
  <si>
    <t>Dotace v tis. Kč:</t>
  </si>
  <si>
    <t>Období řešení projektu:</t>
  </si>
  <si>
    <t>Rozvoj a udržení významné pozice NOCI VĚDCŮ jako platformy pro systematickou celoroční prezentaci a popularizaci vědy, výzkumu a tvůrčí činnosti vysokých škol v ČR.</t>
  </si>
  <si>
    <t>Název projektu:</t>
  </si>
  <si>
    <t xml:space="preserve">1.d) pořádání festivalů, přehlídek, výstav a dalších obdobných akcí majících mimořádný charakter </t>
  </si>
  <si>
    <t>Tematické zaměření:</t>
  </si>
  <si>
    <t>1. Prioritní témata pro projekty vysokých škol s předem vyčleněnou alokací</t>
  </si>
  <si>
    <t>Prioritní oblast:</t>
  </si>
  <si>
    <t>Formulář pro závěrečnou zprávu - dílčí část projektu</t>
  </si>
  <si>
    <t>Rozvojový projekt na rok 2023</t>
  </si>
  <si>
    <t xml:space="preserve">Systematicky koordinovaná funkční komunikační platforma českých vysokých škol v oblasti popularizace vědy, výzkumu a tvůrčí činnosti (rozšířená o další subjekty). </t>
  </si>
  <si>
    <t>Jednotná celorepubliková komunikační a propagační kampaň na podporu značky NOC VĚDCŮ.</t>
  </si>
  <si>
    <t>Propagační předměty v jednotném vizuálním stylu pro účastníky Noci vědců a dalších popularizačních akcí.</t>
  </si>
  <si>
    <t>Realizace akce Noc vědců 2023 a dalších popularizačních akcí národního i regionálního charakteru.</t>
  </si>
  <si>
    <t>Další celonárodní popularizační akce (soutěž apod.), která bude prezentovat vědu a vědce.</t>
  </si>
  <si>
    <t xml:space="preserve">Rozšířená nabídka popularizačních aktivit o další on-line i off-line možnosti prezentace vědy, výzkumu a tvůrčí činnosti. </t>
  </si>
  <si>
    <t>Rozšířená nabídka popularizačních aktivit pro znevýhodněné cílové skupiny, zahraniční návštěvníky a návštěvníky se specifickými potřebami.</t>
  </si>
  <si>
    <t xml:space="preserve">Rozšířená veřejná databáze (kalendář) popularizačních akcí národního i regionálního charakteru zapojených institucí. </t>
  </si>
  <si>
    <t xml:space="preserve">Databáze vhodných témat, formátů, vědců/výzkumníků pro spolupráci a prezentaci vědy ve školách. </t>
  </si>
  <si>
    <r>
      <rPr>
        <b/>
        <sz val="10"/>
        <color theme="1"/>
        <rFont val="Calibri"/>
        <family val="2"/>
        <charset val="238"/>
        <scheme val="minor"/>
      </rPr>
      <t>Splněno</t>
    </r>
    <r>
      <rPr>
        <sz val="10"/>
        <color theme="1"/>
        <rFont val="Calibri"/>
        <family val="2"/>
        <charset val="238"/>
        <scheme val="minor"/>
      </rPr>
      <t xml:space="preserve"> | Celorepubliková databáze formátů, vědců/popularizátorů, jež slouží k možnosti uspořádat pro školy popularizační akci na míru, byla pod vedením národního koordinátora doplněna a aktualizována ze strany zapojených vysokých škol. Tato databáze obsahuje více než 80 témat a vědců/popularizátorů ze zapojených vysokých škol po celé ČR.</t>
    </r>
  </si>
  <si>
    <t>Inovovaný centrální webový portál Noci vědců - rozšíření možností a funkcionalit.</t>
  </si>
  <si>
    <t xml:space="preserve">Propojená společná prezentace vědy a vzájemná podpora portálů nocvedcu.cz a universitas.cz. </t>
  </si>
  <si>
    <t>Upevnění pozice Noci vědců v ČR na mapě evropských organizátorů Noci vědců.</t>
  </si>
  <si>
    <r>
      <rPr>
        <b/>
        <sz val="10"/>
        <rFont val="Calibri"/>
        <family val="2"/>
        <charset val="238"/>
        <scheme val="minor"/>
      </rPr>
      <t>Splněno</t>
    </r>
    <r>
      <rPr>
        <sz val="10"/>
        <color theme="1"/>
        <rFont val="Calibri"/>
        <family val="2"/>
        <charset val="238"/>
        <scheme val="minor"/>
      </rPr>
      <t xml:space="preserve"> | Díky cílené koordinaci a společnému úsilí zapojených univerzit se podařilo upevnit Noc vědců v ČR na mapě evropských organizátorů Noci vědců spadající pod Evropskou komisi, která projekt na evropské úrovni zaštiťuje. Kromě jiného se také sjednotila prezentace Noci vědců, kterou podtrhuje společný web, grafika, propagace a celkově je akce vnímána jako jednotná a cíleně koordinovaná. Nárůstem počtu návštěvníků i programových položek se tak podařilo upevnit pozici Noci vědců v ČR jakožto významné akce nejen národního charakteru, ale i v evropském měřítku.</t>
    </r>
  </si>
  <si>
    <t>Dvě národní konference pro systematickou spolupráci, efektivní komunikaci, sdílení zkušeností a koordinaci zapojených VŠ při přípravě Noci vědců a dalších popularizačních aktivit v ČR.</t>
  </si>
  <si>
    <t>Odborné školení ke zvýšení kompetencí zapojených organizačních týmů v oblasti popularizace vědy a výzkumu.</t>
  </si>
  <si>
    <r>
      <rPr>
        <b/>
        <sz val="10"/>
        <color theme="1"/>
        <rFont val="Calibri"/>
        <family val="2"/>
        <charset val="238"/>
        <scheme val="minor"/>
      </rPr>
      <t xml:space="preserve">Splněno </t>
    </r>
    <r>
      <rPr>
        <sz val="10"/>
        <color theme="1"/>
        <rFont val="Calibri"/>
        <family val="2"/>
        <charset val="238"/>
        <scheme val="minor"/>
      </rPr>
      <t xml:space="preserve">| Ve spolupráci se všemi zapojenými univerzitami byla vytvořena a v průběhu roku realizována celorepubliková propagační kampaň pro Noc vědců, která probíhala s využitím následujících komunikačních nástrojů a medií:
- správa a provoz centrálních webových stránek www.nocvedcu.cz
- Facebook (90 příspěvků)
- Instagram (82 příspěvků
- Twitter (95 příspěvků)
- komunikace a spolupráce s médii na celonárodní úrovni (celkem 9 tiskových zpráv) 
- webový portál Univerzitas.cz (16 článků)
- celonárodně koordinované aktivity Český Vševěd a Hospodský kvíz
</t>
    </r>
  </si>
  <si>
    <r>
      <rPr>
        <b/>
        <sz val="10"/>
        <color theme="1"/>
        <rFont val="Calibri"/>
        <family val="2"/>
        <charset val="238"/>
        <scheme val="minor"/>
      </rPr>
      <t>SPLNĚNO</t>
    </r>
    <r>
      <rPr>
        <sz val="10"/>
        <color theme="1"/>
        <rFont val="Calibri"/>
        <family val="2"/>
        <charset val="238"/>
        <scheme val="minor"/>
      </rPr>
      <t xml:space="preserve"> | V rámci spolupráce s magazínem Universitas, jakožto jedním z hlavních mediálních partnerů, využívaly zapojené univerzity samostatnou rubriku věnovanou speciálně Noci vědců. Kromě pozvánek vznikaly v rámci rubriky také rozhovory s vědci a články k celonárodní soutěži Český Vševěd včetně rozhovoru s letošním vítězem.
Jedná se o celkem 16 článků v podstránce Noc vědců: https://www.universitas.cz/noc-vedcu</t>
    </r>
  </si>
  <si>
    <r>
      <rPr>
        <b/>
        <sz val="10"/>
        <color theme="1"/>
        <rFont val="Calibri"/>
        <family val="2"/>
        <charset val="238"/>
        <scheme val="minor"/>
      </rPr>
      <t>Splněno</t>
    </r>
    <r>
      <rPr>
        <sz val="10"/>
        <color theme="1"/>
        <rFont val="Calibri"/>
        <family val="2"/>
        <charset val="238"/>
        <scheme val="minor"/>
      </rPr>
      <t xml:space="preserve"> | V souladu se záměrem rozšíření sítě zapojených subjektů se podařilo fungující síť rozšířit o nové organizace, např. Vysoká škola logistiky, Inovační Hub Přerov, Bunkr Přáslavice, Gymnásium Dr. Antona Rady, SPŠ a VOŠ Liberec.
I letos se osvědčil model 14-ti pracovních hnízd, která se vztahují k daným univerzitním městům nebo velkým vědeckým institucím. Letos se podařilo rozšířit počet zapojených subjektů ve 2 hnízdech: hnízdo Olomouc a hnízdo Liberec. Pokud víte o dalších nově zapojených subjektech ve vašem hnízdě, doplňte je.
V rámci vzájemné spolupráce byly vytvořeny 2 společné celorepublikové popularizační aktivity - soutěž Český Vševěd, která probíhala od 15.5. do 6.12. 2023, a Hospodský kvíz v termínu 2.10.2023. 
Vzájemná spolupráce zapojených subjektů byla posílena také díky společným konferenčním setkáním (první proběhlo 27. - 28.4. 2023 v prostorách Pevnosti Poznání v Olomouci, druhé 7. 12. 2023 na půdě Ostravské Univerzity v Ostravě). V průběhu roku probíhaly schůzky vytvořených speciálních pracovních skupin (grafika, celonárodní show) a několik on-line pracovních setkání.</t>
    </r>
  </si>
  <si>
    <t>Vysoká škola polytechnická Jihlava</t>
  </si>
  <si>
    <t>Mgr. Martina Tomšů</t>
  </si>
  <si>
    <t>Tolstého 1556/16, 586 01 Jihlava, www.vspj.cz</t>
  </si>
  <si>
    <t>martina.tomsu@vspj.cz</t>
  </si>
  <si>
    <t>Uveďte stanovený cíl a uveďte, do jaké míry byl splněn, případně důvod, proč splněn nebyl.</t>
  </si>
  <si>
    <r>
      <rPr>
        <b/>
        <sz val="10"/>
        <color theme="1"/>
        <rFont val="Calibri"/>
        <family val="2"/>
        <charset val="238"/>
        <scheme val="minor"/>
      </rPr>
      <t xml:space="preserve">SPLNĚNO </t>
    </r>
    <r>
      <rPr>
        <sz val="10"/>
        <color theme="1"/>
        <rFont val="Calibri"/>
        <family val="2"/>
        <charset val="238"/>
        <scheme val="minor"/>
      </rPr>
      <t>– V souladu se záměrem rozšíření sítě zapojených subjektů se podařilo zvýšit počet subjektů ve 2 hnízdech, v Olomouckém a Libereckém. Konkrétně byly nově zapojeny následující organizace: Vysoká škola logistiky, Inovační Hub Přerov, Bunkr Přáslavice, Gymnázium Dr. Antona Rady, SPŠ a VOŠ Liberec. V hnízdě Jihlava se například poprvé zapojilo Městské kulturní a informační středisko v Humpolci.</t>
    </r>
  </si>
  <si>
    <r>
      <rPr>
        <b/>
        <sz val="10"/>
        <color theme="1"/>
        <rFont val="Calibri"/>
        <family val="2"/>
        <charset val="238"/>
        <scheme val="minor"/>
      </rPr>
      <t>SPLNĚNO</t>
    </r>
    <r>
      <rPr>
        <sz val="10"/>
        <color theme="1"/>
        <rFont val="Calibri"/>
        <family val="2"/>
        <charset val="238"/>
        <scheme val="minor"/>
      </rPr>
      <t xml:space="preserve"> – jednotná celorepubliková propagační kampaň pro Noc vědců probíhala s využitím centrálního webového portálu, centrálně distribuovaných tiskových zpráv, spolupráce s významnými médii na celonárodní úrovni (ČT, ČRo), prostřednictvím spolupráce s tištěnými médii a informačním portálem Univerzitas, pravidelně uveřejňovaným příspěvkům na sociálních sítích (Facebook, Instagram, Twitter) a celonárodně koordinovaným aktivitám (Český Vševěd a Hospodský kvíz).
Pro zajištění jednotné prezentace byla rovněž vytvořena jednotná grafika a grafický manuál vizuálního stylu. V tomto jednotném vizuálním stylu byly také pořízeny propagační předměty.
Vysoká škola polytechnická Jihlava navíc k propagaci Noci vědců využila tyto možnosti: 
-	OOH reklama (bannery, plakátovací plochy)
-	rádiová reklama
-	inzerce v regionálním tisku
-	online reklama (FB, IG)
-	spolupráce s médii a regionálními informačními a kulturními portály </t>
    </r>
  </si>
  <si>
    <r>
      <rPr>
        <b/>
        <sz val="10"/>
        <color theme="1"/>
        <rFont val="Calibri"/>
        <family val="2"/>
        <charset val="238"/>
        <scheme val="minor"/>
      </rPr>
      <t>SPLNĚNO</t>
    </r>
    <r>
      <rPr>
        <sz val="10"/>
        <color theme="1"/>
        <rFont val="Calibri"/>
        <family val="2"/>
        <charset val="238"/>
        <scheme val="minor"/>
      </rPr>
      <t xml:space="preserve"> – vědecko-popularizační akce Noc vědců se uskutečnila dne 6. 10. 2023 současně ve 44 městech v celé ČR. 
Díky 81 zapojeným organizátorům bylo možné navštívit vědu na více než 228 místech (více než 2000 programových položek). Napříč republikou se v jeden večer Noci vědců zúčastnilo více než 88.000 návštěvníků, on-line program využilo přes 28.000 návštěvníků.
Jednalo se tedy opět o nejrozsáhlejší vědecko-popularizační akci na území ČR. 
Na VŠPJ zavítalo během Noci vědců přes 500 návštěvníků všech věkových kategorií.</t>
    </r>
  </si>
  <si>
    <r>
      <rPr>
        <b/>
        <sz val="10"/>
        <color theme="1"/>
        <rFont val="Calibri"/>
        <family val="2"/>
        <charset val="238"/>
        <scheme val="minor"/>
      </rPr>
      <t>SPLNĚNO</t>
    </r>
    <r>
      <rPr>
        <sz val="10"/>
        <color theme="1"/>
        <rFont val="Calibri"/>
        <family val="2"/>
        <charset val="238"/>
        <scheme val="minor"/>
      </rPr>
      <t xml:space="preserve"> – programové položky prezentované v rámci Noci vědců připravovaly zapojené univerzity pod vedením VŠB-TUO cíleně tak, aby programová nabídka byla zpřístupněna i pro další cílové skupiny, jako jsou zahraniční návštěvníci (více než 400 programových položek v angličtině), osoby se specifickými potřebami (více než 840 programových položek přizpůsobených pro hendikepované) plus více než 950 specifických programových položek speciálně připravených pro dětské návštěvníky. Většina prezenčních aktivit se konala v místech s bezbariérovým přístupem. 
Noc vědců na VŠPJ nabídla programové položky v angličtině v online (QUALISYS Reveals the Secrets of Movement) i prezenční verzi akce (Mysterious Tastes of Insects, The secret of colours and modular origami, The secret of sound in motion, Perception under the influence of alcohol deprived of secrets). Více než třetina prezenčních aktivit se konala v místech s bezbariérovým přístupem (celkem 11 z 32 programových položek). Dětskému návštěvníkovi byly přizpůsobeny aktivity jako například online soutěž Tajemství budovy VŠPJ, workshopy Tajemství barev a modulární origami a Tvrzení o lhářích a pravdomluvných a další záhadné logické úlohy nebo vědecká show Záhadné atom</t>
    </r>
    <r>
      <rPr>
        <b/>
        <sz val="10"/>
        <color theme="1"/>
        <rFont val="Calibri"/>
        <family val="2"/>
        <charset val="238"/>
        <scheme val="minor"/>
      </rPr>
      <t>y.</t>
    </r>
  </si>
  <si>
    <r>
      <rPr>
        <b/>
        <sz val="10"/>
        <color theme="1"/>
        <rFont val="Calibri"/>
        <family val="2"/>
        <charset val="238"/>
        <scheme val="minor"/>
      </rPr>
      <t xml:space="preserve">SPLNĚNO </t>
    </r>
    <r>
      <rPr>
        <sz val="10"/>
        <color theme="1"/>
        <rFont val="Calibri"/>
        <family val="2"/>
        <charset val="238"/>
        <scheme val="minor"/>
      </rPr>
      <t>– Vysoká škola polytechnická Jihlava se programově zaměřila na to, aby přizpůsobila komunikaci své vědecké činnosti také potenciálním zájemcům o studium na VŠ, a to prostřednictvím účasti na vědeckých veletrzích a dalších regionálních akcích prezentovaných mj. i prostřednictvím kalendáře akcí, který je k dispozici na webovém portálu Noci vědců.
VŠPJ pro tuto cílovou skupinu připravila také prezenční akce jako např. Den s technikou pro zájemce o studium technických programů nebo Polytechnický seminář (série vědecko-popularizačních přednášek na různorodá témata z oblasti techniky, zdravotnictví, ekonomie, sociální práce). V rámci spolupráce se SŠ proběhly také odborně zaměřené soutěže jako například soutěž Účtování versus účetnictví. VŠPJ se také stala partnerem soutěže Mládí Humpolec o nejvšestrannějšího žáka a studenta města. Studenti SŠ byli cíleně zváni na vybrané akce (např. přednášky akademických pracovníků katedry technických studií, které se uskutečnily v rámci Týdne Akademie věd ČR) a měli také možnost se účastnit akcí přístupných široké veřejnosti (např. pravidelná cestovatelská promítání, Sportujeme s VŠPJ). V rámci Noci vědců opět probíhala mimo klasickou offline propagaci (letáky, pozvánky, plakáty apod.) cílená e-mailová komunikace převážně s regionálními SŠ, zejména s Gymnáziem Jihlava, které se také zapojilo do Noci vědců.</t>
    </r>
  </si>
  <si>
    <r>
      <rPr>
        <b/>
        <sz val="10"/>
        <color theme="1"/>
        <rFont val="Calibri"/>
        <family val="2"/>
        <charset val="238"/>
        <scheme val="minor"/>
      </rPr>
      <t>SPLNĚNO –</t>
    </r>
    <r>
      <rPr>
        <sz val="10"/>
        <color theme="1"/>
        <rFont val="Calibri"/>
        <family val="2"/>
        <charset val="238"/>
        <scheme val="minor"/>
      </rPr>
      <t xml:space="preserve"> V souladu s tématem Noci vědců 2023 byl vytvořen grafický baliček včetně mauálu vizuální identity, který obsahuje jednak základní grafické prvky a zásady jejich používání, ale také vzorové plakáty, letáky, šablony a formuláře, které bylo možné dle potřeby jednotlivých organizátorů dále upravovat. V tomto jednotném vizuálním stylu pak byly pořízeny propagační předměty k propagaci Noci vědců v jednotlivých městech/hnízdech.
Bylo tak zajištěna jednotná vizuální prezentace Noci vědců v rámci celé ČR.
V souladu s jednotným tématem Noci vědců 2023 "Tajemství" VŠPJ vytvořila např. následující propagační předměty:  
-	mikiny
-	trika
-	plastové lupy
-	odznáčky</t>
    </r>
  </si>
  <si>
    <r>
      <rPr>
        <b/>
        <sz val="10"/>
        <color theme="1"/>
        <rFont val="Calibri"/>
        <family val="2"/>
        <charset val="238"/>
        <scheme val="minor"/>
      </rPr>
      <t>SPLNĚNO</t>
    </r>
    <r>
      <rPr>
        <sz val="10"/>
        <color theme="1"/>
        <rFont val="Calibri"/>
        <family val="2"/>
        <charset val="238"/>
        <scheme val="minor"/>
      </rPr>
      <t xml:space="preserve"> – Zapojené univerzity připravily a zrealizovaly Noc vědců v jednotném termínu – v souladu s Evropskou Nocí vědců v pátek 29. 9. 2023 proběhla online část programu a následně v pátek 6. 10. 2023 prezenční část programu, a to současně na více než 220 místech v ČR.  Do akce bylo zapojeno 44 měst a 81 institucí. Návštěvníkům bylo k dispozici více než 2 000 programových položek (z toho 40 online). Více než 500 návštěvníkům Noci vědců na VŠPJ bylo k dispozici 36 programových položek (32 prezenčních, 4 online).
V rámci celoroční koordinované prezentace a popularizace vědy byly vytvořeny 2 společné celorepublikové popularizační aktivity – Český Vševěd (15. 5. - 6. 12. 2023) a Hospodský kvíz (2. 10. 2023). 
Z vlastní iniciativy naše univerzita pořádala ještě další popularizační akce v rámci regionu, např.: sérii cestovatelských promítání, pravidelná promítání filmů z festivalu Jeden svět doplněná besedou v rámci filmového klubu POLYFiK, genealogickou přednášku Dějiny Židů v Čechách a na Moravě, exkurzi v Jihlavském recyklačním centru. </t>
    </r>
  </si>
  <si>
    <r>
      <rPr>
        <b/>
        <sz val="10"/>
        <color theme="1"/>
        <rFont val="Calibri"/>
        <family val="2"/>
        <charset val="238"/>
        <scheme val="minor"/>
      </rPr>
      <t>SPLNĚNO</t>
    </r>
    <r>
      <rPr>
        <sz val="10"/>
        <color theme="1"/>
        <rFont val="Calibri"/>
        <family val="2"/>
        <charset val="238"/>
        <scheme val="minor"/>
      </rPr>
      <t xml:space="preserve"> – Letos bylo ve spolupráci všech zapojených univerzit navázáno na loňský úspěšný první ročník realizace dvou celonárodních aktivit prezentujících pod značkou NOC VĚDCŮ vědu a vědce nejen zapojených univerzit i mimo oficiální termín konání Noci vědců.
1) Soutěž ČESKÝ VŠEVĚD, které se zúčastnilo celkem 31 vědců popularizátorů ze všech zapojených VŠ i z řad neuniverzitních institucí. Na základě natočených krátkých videí prezentovaných na webovém portálu Noci vědců i na soc. sítích diváci a odborná porota vybrali 6 finalistů, kteří pak formou veřejné stand-up show prezentovali svůj vědecký obor v rámci finále soutěže o nejlepšího popularizátora. Soutěžního finále se v koncertním sále Falulty umění Ostravské Univerzity v Ostravě dne 6. 12. 2023 zúčastnilo přes 200 diváků.
2) HOSPODSKÝ KVÍZ – kvízový speciál na téma Noc vědců TAJEMSTVÍ proběhl 2. 10. 2023 současně na 16 místech po celé ČR (včetně Dělnického domu Jihlava, kde se uskutečnil za podpory VŠPJ). Celkem se jej fyzicky zúčastnilo 729 soutěžících, plus více než 1500 online.</t>
    </r>
  </si>
  <si>
    <r>
      <rPr>
        <b/>
        <sz val="10"/>
        <color theme="1"/>
        <rFont val="Calibri"/>
        <family val="2"/>
        <charset val="238"/>
        <scheme val="minor"/>
      </rPr>
      <t xml:space="preserve">SPLNĚNO </t>
    </r>
    <r>
      <rPr>
        <sz val="10"/>
        <color theme="1"/>
        <rFont val="Calibri"/>
        <family val="2"/>
        <charset val="238"/>
        <scheme val="minor"/>
      </rPr>
      <t>– Programové položky prezentované v rámci Noci vědců připravovaly zapojené univerzity cíleně tak, aby programová nabídka Noci vědců byla zpřístupněna i pro znevýhodněné cílové skupiny, např.: 
- zahraniční návštěvníci (více než 400 programových položek v angličtině),
- osoby se specifickými potřebami (více než 800 programových položek přizpůsobených pro hendikepované), 
- osoby neslyšící (16 programových položek ve znakové řeči),
- plus 950 specifických programových položek přizpůsobených pro dětské návštěvníky. 
Většina prezenčních aktivit se konala v místech s bezbariérovým přístupem. 
Vysoká škola polytechnická Jihlava nabídla v rámci Noci vědců 5 položek v angličtině, a to jednu online (video QUALISYS Reveals the Secrets of Movement) a 4 prezenční (Mysterious Tastes of Insects, The secret of colours and modular origami, The secret of sound in motion a Perception under the influence of alcohol deprived of secrets). Dále také uvedla speciální programové položky pro děti (online soutěž Tajemství budovy VŠPJ, workshopy Tajemství barev a modulární origami a Tvrzení o lhářích a pravdomluvných a další záhadné logické úlohy, vědecká show Záhadné atomy a další). Celkem 11 z 32 prezenčních programových položek se uskutečnilo v prostorách s bezbariérovým přístupem. Součástí programu bylo také stanoviště obsluhované pracovníky TyfloCentra Jihlava, o.p.s., které poskytuje služby zrakově postiženým lidem, kde bylo možné si zahrát hru čichanou vhodnou mj. pro hendikepované osoby.</t>
    </r>
  </si>
  <si>
    <r>
      <rPr>
        <b/>
        <sz val="10"/>
        <color theme="1"/>
        <rFont val="Calibri"/>
        <family val="2"/>
        <charset val="238"/>
        <scheme val="minor"/>
      </rPr>
      <t>SPLNĚNO</t>
    </r>
    <r>
      <rPr>
        <sz val="10"/>
        <color theme="1"/>
        <rFont val="Calibri"/>
        <family val="2"/>
        <charset val="238"/>
        <scheme val="minor"/>
      </rPr>
      <t xml:space="preserve"> – Pro zvýšení přehledu o popularizačních akcích je na webových stránkách udržována a pravidelně doplňována databáze popularizačních akcí, nově rozšířená o funkcionalitu možnosti filtrování. Veškeré významné popularizační aktivity univerzity tak byly přehledně zaznamenány a prostřednictvím webových stránek nabízeny široké veřejnosti.
Vysoká škola polytechnická Jihlava zaznamenala v rámci databáze například následující akce:
-	Týden AV ČR: Analýza pohybu a její využití při diagnostice pohybového systému člověka
-	Týden AV ČR: Chytré materiály v technické praxi
-	Týden AV ČR: Když atomy tančí
-	Týden AV ČR: Teorie vs. Experiment
-	Polytechnicast #29: Dr. STANISLAVA PACHROVÁ: Slow tourism je příležitostí zpomalit a užívat si
-	Hospodský kvíz | Noc vědců | Jihlava
-	Exkurze v Jihlavském recyklačním centru
-	POLYFiK 14: Incendios
-	Využití vodíku v dopravě
-	Polytechnický seminář: High-tech Mobility Day
-	Noc vědců
-	Polytechnicast #26: MARTIN LAHUČKÝ: Účast na Polytechnathonu je výhrou pro všechny
-	Týden mozku AV ČR - Einsteinova hádanka
-	Přednáška PhDr. Petra Fejka Jak se dělá ZOO
-	Dějiny Židů v Čechách a na Moravě
-	POLYFiK 13: Severní proud</t>
    </r>
  </si>
  <si>
    <r>
      <rPr>
        <b/>
        <sz val="10"/>
        <color theme="1"/>
        <rFont val="Calibri"/>
        <family val="2"/>
        <charset val="238"/>
        <scheme val="minor"/>
      </rPr>
      <t xml:space="preserve">SPLNĚNO </t>
    </r>
    <r>
      <rPr>
        <sz val="10"/>
        <color theme="1"/>
        <rFont val="Calibri"/>
        <family val="2"/>
        <charset val="238"/>
        <scheme val="minor"/>
      </rPr>
      <t>– Pod vedením národního koordinátora VŠB-TUO bylo provedeno rozšíření možností a funkcionalit centrálního webového portálu Noci vědců ČR, včetně propracování stránek a jejich pravidelné aktualizace. Webu přibyly nové funkce plus byl proveden update funkcí stávajících, které se osvědčily v minulých letech. Cílem bylo dosažení funkčních, udržitelných, uživatelsky přívětivých webových stránek jak pro organizátory, tak pro návštěvníky. Došlo k následujícím inovacím:
- Zvýšení výkonu serverů z důvodu vyššího množství návštěvníků webových stránek
- filtrování v Databázi (kalendáři) popularizačních akcí dle typu akce, místa atd.
- Cookie lišta
Pro efektivnější administraci stránek byly dále přidány funkce usnadňující kopírování událostí s rezervací. Byly provedeny úpravy v nastavení odesílání zpráv pro registrované účastníky, možnost stažení registrací přehledně a jednodušeji v excelu. apod. Rovněž byla upravena úvodní stránka popisující téma roku 2023 a v záložce "O Akci" popis průběhu Noci vědců v letech 2022 a 2023. 
Na webu Noci vědců bylo v roce 2023 v rámci ČR zveřejněno více než 2 000 akcí, z toho 40 online. 
Webové stránky byly navštěvovány v průběhu celého roku a celkem zaregistrovaly více než 71 000 návštěv.  V den konání Noci vědců (tedy 6. 10. 2023) navštívilo centrální web více než 28 tisíc návštěvníků. 
VŠPJ na webovém portálu Noci vědců zveřejnila celkem 36 programových položek (32 prezenčních, 4 online).</t>
    </r>
  </si>
  <si>
    <r>
      <rPr>
        <b/>
        <sz val="10"/>
        <rFont val="Calibri"/>
        <family val="2"/>
        <charset val="238"/>
        <scheme val="minor"/>
      </rPr>
      <t>Splněno</t>
    </r>
    <r>
      <rPr>
        <sz val="10"/>
        <color theme="1"/>
        <rFont val="Calibri"/>
        <family val="2"/>
        <charset val="238"/>
        <scheme val="minor"/>
      </rPr>
      <t xml:space="preserve"> | Společné setkávání je jedním z nástrojů jak posilovat funkční platformu vysokých škol v rámci Noci vědců. VŠB-TUO uspořádala dvě celostátní konference, kterých se zástupci zapojených univerzit aktivně zúčastnili. 
První konference proběhla 27. - 28. dubna v Olomouci v prostorách Pevnosti Poznání. Předmětem jednání bylo především naplánování činností, odsouhlasení harmonogramu a koordinace všech dílčích projektových aktivit pro rok 2023. Rozebíralo se rozšíření databáze popularizačních akcí, systém efektivnější komunikace a spolupráce VŠ, strategie a harmonogram příprav, grafický styl a jeho dodržování, propagace, funkcionality webu a chystané propagační předměty.  V rámci jednoho dne konference bylo zorganizováno také společné setkání všech organizátorů NV z ČR (tedy i neuniverzitních pořadatelů). 
Druhá národní konference proběhla 7. prosince na půdě Ostravské univerzity v Ostravě. Na konferenci se hodnotil průběh a dopad realizované NV v celostátním i regionálním rozsahu, rekapitulace naplňování výstupů projektu, dílčí statistiky, sdílení zkušeností z konání fyzického i on-line programu, předání koordinátorství a celkové profesní zkušenosti jednotlivých zapojených univerzit. V rámci jednoho dne konference bylo zorganizováno také společné setkání všech organizátorů NV z ČR (tedy i neuniverzitních pořadatelů). 
</t>
    </r>
  </si>
  <si>
    <r>
      <rPr>
        <b/>
        <sz val="10"/>
        <color theme="1"/>
        <rFont val="Calibri"/>
        <family val="2"/>
        <charset val="238"/>
        <scheme val="minor"/>
      </rPr>
      <t>Splněno</t>
    </r>
    <r>
      <rPr>
        <sz val="10"/>
        <color theme="1"/>
        <rFont val="Calibri"/>
        <family val="2"/>
        <charset val="238"/>
        <scheme val="minor"/>
      </rPr>
      <t xml:space="preserve"> |  Zástupci zapojených univerzit byli ze strany VŠB-TUO cíleně motivováni k tomu, aby se v rámci zvýšení kvality popularizace vědy a výzkumu účastnili odborných školení a seminářů.  
Realizovaná školení: </t>
    </r>
    <r>
      <rPr>
        <sz val="10"/>
        <color rgb="FFFF0000"/>
        <rFont val="Calibri"/>
        <family val="2"/>
        <charset val="238"/>
        <scheme val="minor"/>
      </rPr>
      <t xml:space="preserve">
</t>
    </r>
  </si>
  <si>
    <t xml:space="preserve">470 tis. 
</t>
  </si>
  <si>
    <t>800 tis.</t>
  </si>
  <si>
    <t>450 tis.</t>
  </si>
  <si>
    <t xml:space="preserve">Specifikace čerpání finanční dotace na řešení projektu </t>
  </si>
  <si>
    <t>Detailně v části formuláře Bližší zdůvodnění čerpání v jednotlivých položkách.</t>
  </si>
  <si>
    <t xml:space="preserve">Název výdaje a jeho zdůvodnění </t>
  </si>
  <si>
    <t xml:space="preserve">Služby a náklady nevýrobní – reklamní a propagační služby, kameramanské a produkční služby, grafické,  a další jiné služby související s realizací projektu. Služby byly použity mj. na tvorbu obsahu na téma popularizace vědy a výzkumu pro komunikační kanály VŠ, programování a správu webu Noci vědců, zajištění soutěžní části celonárodní show Český vševěd,  mediální kampaň na podporu popularizačních akcí formou placených příspěvků na sociálních sítích, placené reklamy v tisku apod. Dále se jednalo o služby přímo související s realizací popularizačních akcí (zajištění programových položek, foto a videoreport, překlad programu do AJ aj.).  </t>
  </si>
  <si>
    <t>Cestovní náhrady – účast členů realizačního týmu na obou národních konferencích (Olomouc, Ostrava). Vzhledem k tomu, že uvedených akcí se vždy účastnil pouze jeden zástupce VŠPJ, byla rozpočtovaná položka snížena o 5 tis. Kč.</t>
  </si>
  <si>
    <t xml:space="preserve">Stipendia - účast studentů VŠ jako odborný personál při přípravě a realizaci NV a dalších popularizačních akcí. </t>
  </si>
  <si>
    <t>Od: 1. 1. 2023</t>
  </si>
  <si>
    <t>Do: 31. 12. 2023</t>
  </si>
  <si>
    <r>
      <rPr>
        <b/>
        <sz val="9"/>
        <rFont val="Calibri"/>
        <family val="2"/>
        <charset val="238"/>
        <scheme val="minor"/>
      </rPr>
      <t>SPLNĚNO</t>
    </r>
    <r>
      <rPr>
        <sz val="9"/>
        <rFont val="Calibri"/>
        <family val="2"/>
        <charset val="238"/>
        <scheme val="minor"/>
      </rPr>
      <t xml:space="preserve"> – V rámci celoroční popularizace vědy a výzkumu zapojené univerzity pod vedením VŠB-TUO k tomuto účelu průběžně připravovaly a využívaly nejrůznější formáty (online, offline, fyzicky/prezenčně, audio, video apod.), které lze využít pro prezentaci vědy i v budoucnu bez ohledu na termín konání NV a zacílit i na účastníky mimo univerzitní města.
V programech většiny univerzit se nově objevily platformy s obsahem popularizačně technických videí, podcastů, animovaných videí, či interaktivních seminářů.
Naše univerzita celoročně systematicky komunikovala vědu a její výsledky adekvátní formou pro různé cílové skupiny např. těmito aktivitami:
-	Účtování versus účetnictví (online soutěž pro studenty SŠ)
-	Den otevřených dveří (prezenční – součástí programu komentované prohlídky odborných laboratoří a učeben)
-	Den otevřených dveří (online – součástí interaktivní virtuální prohlídka odborných laboratoří a učeben)
-	Mezinárodní den průvodců (součástí komentované prohlídky města Jihlavy vedené studenty)
-	POLYFiK (promítání filmů z festivalu Jeden svět doplněná tematickou besedou, popř. workshopem)
-	Polytechnicast (podcast, který vzniká kompletně na VŠPJ, odlehčenou optikou prozkoumává oblast vzdělávání, vědy a výzkumu, technologií a dalších témat, která rezonují akademickou sférou i společností)
-	Týden mozku AV ČR (VŠPJ v jeho rámci organizovala online workshop pro studenty ZŠ a SŠ)
-	Sportujeme s VŠPJ (součástí programu monitoring kvality pohybu prostřednictvím systému QUALISYS)
-	Cestovatelská promítání
-	Dějiny Židů v Čechách a na Moravě (genealogická přednáška)
-	Tvorba rozvrhu a Den pro prváky (součástí programu komentovaná prohlídka odborných laboratoří a učeben)
-	Den vodíku v Kraji Vysočina (prezentační akce pro zástupce odborné veřejnosti a studenty středních a vysokých škol, kterou organizuje Kraj Vysočina ve spolupráci s Vysokou školou polytechnickou Jihlava a jejíž součástí byly také přednášky odborníků ve Výukovém centru VŠPJ)
-	Exkurze v Jihlavském recyklačním centru (exkurze na jihlavskou linku na třídění využitelných odpadů, kterou organizovala VŠPJ pro své studenty a zaměstnance v rámci Evropského týdne udržitelného rozvoje)
-	Hospodský kvíz Noc vědců
-	Noc vědců
-	Polytechnický seminář (série vědecko-popularizačních přednášek z oblasti techniky, zdravotnictví a ekonomie)
-	Týden AV ČR (přednášky akademických pracovníků katedry technických studií zaměřené například na využití chytrých materiálů v technické praxi nebo na na možnosti využití analýzy pohybu)
-	Genderové stereotypy a jejich projevy v akademickém prostředí (webinář pro studenty vysvětlující proces tvoření genderových stereotypů a předsudků)
-	Na slovíčko (online diskuzní setkání k aktuálním problémům cestovního ruchu)</t>
    </r>
  </si>
  <si>
    <t>Mzdy - refundace části mzdy pracovníků oddělení marketingu a propagace, odměny dalším členům realizačního týmu a akademickým pracovníkům, kteří se podíleli na realizaci činností, plnění cílů a na definovaných výstupech projektu. Vzhledem k tomu, že do většiny aktivit byli zapojeni kmenoví zaměstnanci vysoké školy, byla původně rozpočtovaná částka navýšena o 7 tis. Kč z položky 2.2, což je dále zohledněno v bodě 2.3.</t>
  </si>
  <si>
    <t>Odměny z dohod (DPP) – externisté, kteří během Noci vědců na VŠPJ zajišťovali některé aktivity (workshop Tajemství barev a modulární origami a komentovaná ukázka Pronikněte s TyfloCentrem Jihlava do tajemství vůní)  - oproti původně rozpočtované částce sníženo o 11 tis. Kč - viz komentář v bodě 2.1.</t>
  </si>
  <si>
    <t>Zákonné odvody byly navýšeny o 2 tis. Kč z důvodu navýšení původně rozpočtované částky v bodě 2.1.</t>
  </si>
  <si>
    <t>Materiál -  položka zahrnující materiál související s realizací projektu . Jednalo se jednak o materiál související s fungováním realizačního týmu při zajišťování průběžných činností v rámci projektu, tak i o materiál přímo související s realizací popularizačních akcí (např. propagační předměty, plakáty, letáky, bannery, materiál pro demonstraci 3D tisku, výhry pro účastníky Hospodského kvízu a dalších soutěží). Vzhledem k inflaci a zvyšování cen bylo čerpání oproti původně rozpočtované částce navýšeno o 7 tis. Kč z položek 2.2 a 2.6.</t>
  </si>
  <si>
    <t>Změny v čerpání položek 2.1, 2.3, 2.4 a 2.6 v souladu s podmínkami použití dotace.</t>
  </si>
  <si>
    <t xml:space="preserve">SPLNĚNO - V průběhu roku docházelo k systematické prezentaci a popularizaci vědy, výzkumu a tvůrčí činnosti naší univerzity prostřednictvím popularizačních aktivit nejrůznějších formátů např: 
- podcast Polytechnicast – podcast, který vzniká kompletně na VŠPJ, odlehčenou optikou prozkoumává oblast vzdělávání, vědy a výzkumu, technologií a dalších témat. Během roku 2023 bylo zveřejněno celkem 8 epizod podcastu, z nichž některé byly věnovány tématu vědy a její popularizace (například rozhovor se studentem VŠPJ Martinem Lahučkým o umělé inteligenci nebo epizoda věnovaná mezinárodnímu projektu Slow Tourism Management, na kterém se podílí Katedra cestovního ruchu VŠPJ).
- zapojení do Dne vodíku v Kraji Vysočina, prezentační akce pro zástupce odborné veřejnosti a studenty středních a vysokých škol, kterou organizoval Kraj Vysočina ve spolupráci s Vysokou školou polytechnickou Jihlava, Statutárním městem Jihlava a dalšími členy platformy Vodíková Vysočina. Program nabídnul zajímavé přednášky odborníků na témata vodíku a současných trendů v oblasti využívání vodíkových technologií a řešení.  
- zapojení do popularizačních akcí regionálního charakteru, jako jsou např. promítání filmového klubu POLYFiK doplněná besedami či workshopy, popularizační přednášky (série Polytechnický seminář, přednáška Dějiny Židů v Čechách a na Moravě a. j.), exkurze v Jihlavském recyklačním centru, komentované prohlídky odborných laboratoří (v rámci dne otevřených dveří, Dne s technikou i samostatně, např. na objednávku ze stran SŠ), online diskusní setkání (Na slovíčko).
- zapojení do popularizačních akcí národního charakteru, a to do Týdne mozku Akademie věd ČR (březen) a Týdne Akademie věd ČR (listopad). VŠPJ se zapojila do obou akcí potřetí. V rámci Týdne mozku AV ČR uvedla VŠPJ online workshop katedry matematiky „Einsteinova hádanka a další logické úlohy pro procvičení mozku“. V rámci Týdne AV ČR uvedla ve dnech od 7. do 9. listopadu sérii 4 přednášek akademických pracovníků katedry technických studií věnovaných např. využití chytrých materiálů v technické praxi nebo analýze pohybu.
- zapojení do celorepublikové Noci vědců (6. 10.), v rámci které připravila VŠPJ celkem 36 programových položek (32 prezenčních, 4 online). VŠPJ se zároveň ujala role koordinátora dalších subjektů v regionu (Městské kulturní a informační středisko v Humpolci, Muzeum 
Vysočiny Jihlava, p. o., Gymnázium Jihlava aj.)
Informace o celoročních akcích byly k dispozici mimo jiné na centrálním webovém portálu Noci vědců v rubrice Kalendář popularizačních akcí. 
Celoroční prezentace a popularizace vědy, výzkumu a tvůrčí činnosti VŠ byla rovněž podpořena společně koordinovanými celorepublikovými popularizačními aktivitami Český Vševěd a Hospodský kvíz. 
V rámci systematické koordinace zapojených subjektů se uplatnil již osvědčený systém tzv. „pracovních hnízd“ (celkem 14), která se vztahují k daným univerzitním městům. Spolupráce v rámci těchto pracovních hnízd je intenzivnější, komunikace na národní úrovni je efektivnější.  Vzájemná spolupráce zapojených subjektů byla posílena také společným konferenčním setkáním (jedno se uskutečnilo v dubnu, druhé v prosinci) a několika on-line pracovním setkáním. Byly rovněž vytvořeny speciální pracovní skupiny – grafika a celonárodní show.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</si>
</sst>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0"/>
      <color theme="1"/>
      <name val="Calibri"/>
      <family val="2"/>
      <charset val="238"/>
      <scheme val="minor"/>
    </font>
    <font>
      <b/>
      <sz val="12"/>
      <color theme="1"/>
      <name val="Calibri"/>
      <family val="2"/>
      <charset val="238"/>
      <scheme val="minor"/>
    </font>
    <font>
      <sz val="10"/>
      <color rgb="FFFF0000"/>
      <name val="Calibri"/>
      <family val="2"/>
      <charset val="238"/>
      <scheme val="minor"/>
    </font>
    <font>
      <sz val="10"/>
      <name val="Arial"/>
      <family val="2"/>
      <charset val="238"/>
    </font>
    <font>
      <sz val="10"/>
      <color rgb="FFFF0000"/>
      <name val="Arial"/>
      <family val="2"/>
      <charset val="238"/>
    </font>
    <font>
      <b/>
      <sz val="14"/>
      <color theme="1"/>
      <name val="Calibri"/>
      <family val="2"/>
      <charset val="238"/>
      <scheme val="minor"/>
    </font>
    <font>
      <b/>
      <sz val="9"/>
      <color indexed="81"/>
      <name val="Tahoma"/>
      <family val="2"/>
      <charset val="238"/>
    </font>
    <font>
      <sz val="9"/>
      <color indexed="81"/>
      <name val="Tahoma"/>
      <family val="2"/>
      <charset val="238"/>
    </font>
    <font>
      <b/>
      <sz val="10"/>
      <name val="Calibri"/>
      <family val="2"/>
      <charset val="238"/>
      <scheme val="minor"/>
    </font>
    <font>
      <b/>
      <sz val="11"/>
      <color theme="1"/>
      <name val="Calibri"/>
      <family val="2"/>
      <charset val="238"/>
    </font>
    <font>
      <u/>
      <sz val="11"/>
      <color theme="10"/>
      <name val="Calibri"/>
      <family val="2"/>
      <charset val="238"/>
      <scheme val="minor"/>
    </font>
    <font>
      <b/>
      <sz val="12"/>
      <name val="Arial"/>
      <family val="2"/>
      <charset val="238"/>
    </font>
    <font>
      <u/>
      <sz val="11"/>
      <name val="Calibri"/>
      <family val="2"/>
      <charset val="238"/>
      <scheme val="minor"/>
    </font>
    <font>
      <sz val="10"/>
      <color theme="1"/>
      <name val="Arial"/>
      <family val="2"/>
      <charset val="238"/>
    </font>
    <font>
      <sz val="11"/>
      <color theme="1"/>
      <name val="Calibri"/>
      <family val="2"/>
      <charset val="238"/>
    </font>
    <font>
      <sz val="9"/>
      <name val="Calibri"/>
      <family val="2"/>
      <charset val="238"/>
      <scheme val="minor"/>
    </font>
    <font>
      <b/>
      <sz val="9"/>
      <name val="Calibri"/>
      <family val="2"/>
      <charset val="238"/>
      <scheme val="minor"/>
    </font>
    <font>
      <sz val="9"/>
      <color theme="1"/>
      <name val="Calibri"/>
      <family val="2"/>
      <charset val="238"/>
      <scheme val="minor"/>
    </font>
    <font>
      <sz val="8.5"/>
      <color theme="1"/>
      <name val="Calibri"/>
      <family val="2"/>
      <charset val="238"/>
      <scheme val="minor"/>
    </font>
  </fonts>
  <fills count="5">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rgb="FFFEF2CB"/>
        <bgColor rgb="FFFEF2CB"/>
      </patternFill>
    </fill>
  </fills>
  <borders count="20">
    <border>
      <left/>
      <right/>
      <top/>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right style="thin">
        <color auto="1"/>
      </right>
      <top style="thin">
        <color auto="1"/>
      </top>
      <bottom/>
      <diagonal/>
    </border>
    <border>
      <left style="thin">
        <color auto="1"/>
      </left>
      <right/>
      <top style="thin">
        <color auto="1"/>
      </top>
      <bottom/>
      <diagonal/>
    </border>
  </borders>
  <cellStyleXfs count="2">
    <xf numFmtId="0" fontId="0" fillId="0" borderId="0"/>
    <xf numFmtId="0" fontId="13" fillId="0" borderId="0" applyNumberFormat="0" applyFill="0" applyBorder="0" applyAlignment="0" applyProtection="0"/>
  </cellStyleXfs>
  <cellXfs count="93">
    <xf numFmtId="0" fontId="0" fillId="0" borderId="0" xfId="0"/>
    <xf numFmtId="0" fontId="0" fillId="0" borderId="0" xfId="0" applyAlignment="1">
      <alignment horizontal="left"/>
    </xf>
    <xf numFmtId="0" fontId="0" fillId="0" borderId="1" xfId="0" applyBorder="1"/>
    <xf numFmtId="3" fontId="2"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9" fontId="2" fillId="2" borderId="4" xfId="0" applyNumberFormat="1" applyFont="1" applyFill="1" applyBorder="1" applyAlignment="1">
      <alignment horizontal="center" vertical="center"/>
    </xf>
    <xf numFmtId="3" fontId="2" fillId="2" borderId="4" xfId="0" applyNumberFormat="1" applyFont="1" applyFill="1" applyBorder="1" applyAlignment="1">
      <alignment horizontal="center" vertical="center" wrapText="1"/>
    </xf>
    <xf numFmtId="3" fontId="2" fillId="3" borderId="4" xfId="0" applyNumberFormat="1" applyFont="1" applyFill="1" applyBorder="1" applyAlignment="1">
      <alignment horizontal="center" vertical="center" wrapText="1"/>
    </xf>
    <xf numFmtId="0" fontId="4" fillId="0" borderId="4" xfId="0" applyFont="1" applyBorder="1" applyAlignment="1">
      <alignment horizontal="left" vertical="center" wrapText="1"/>
    </xf>
    <xf numFmtId="0" fontId="4" fillId="0" borderId="4" xfId="0" applyFont="1" applyBorder="1" applyAlignment="1">
      <alignment horizontal="center" vertical="center" wrapText="1"/>
    </xf>
    <xf numFmtId="0" fontId="2" fillId="0" borderId="4" xfId="0" applyFont="1" applyBorder="1" applyAlignment="1">
      <alignment horizontal="left" vertical="center" wrapText="1"/>
    </xf>
    <xf numFmtId="49" fontId="3" fillId="0" borderId="4" xfId="0" applyNumberFormat="1" applyFont="1" applyBorder="1" applyAlignment="1">
      <alignment horizontal="center" vertical="center" wrapText="1"/>
    </xf>
    <xf numFmtId="0" fontId="4" fillId="0" borderId="2" xfId="0" applyFont="1" applyBorder="1" applyAlignment="1">
      <alignment vertical="center" wrapText="1"/>
    </xf>
    <xf numFmtId="0" fontId="4" fillId="0" borderId="5" xfId="0" applyFont="1" applyBorder="1" applyAlignment="1">
      <alignment vertical="center" wrapText="1"/>
    </xf>
    <xf numFmtId="0" fontId="4" fillId="0" borderId="3" xfId="0" applyFont="1" applyBorder="1" applyAlignment="1">
      <alignment vertical="center" wrapText="1"/>
    </xf>
    <xf numFmtId="0" fontId="0" fillId="0" borderId="4" xfId="0" applyBorder="1" applyAlignment="1">
      <alignment horizontal="left" vertical="center" wrapText="1"/>
    </xf>
    <xf numFmtId="49" fontId="2" fillId="0" borderId="4" xfId="0" applyNumberFormat="1" applyFont="1" applyBorder="1" applyAlignment="1">
      <alignment horizontal="center" vertical="center" wrapText="1"/>
    </xf>
    <xf numFmtId="0" fontId="3" fillId="0" borderId="6" xfId="0" applyFont="1" applyBorder="1" applyAlignment="1">
      <alignment horizontal="center" vertical="center"/>
    </xf>
    <xf numFmtId="0" fontId="3" fillId="0" borderId="6" xfId="0" applyFont="1" applyBorder="1" applyAlignment="1">
      <alignment horizontal="center" vertical="center" wrapText="1"/>
    </xf>
    <xf numFmtId="0" fontId="0" fillId="0" borderId="4" xfId="0"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left" vertical="center" wrapText="1"/>
    </xf>
    <xf numFmtId="0" fontId="1" fillId="0" borderId="0" xfId="0" applyFont="1"/>
    <xf numFmtId="1" fontId="2" fillId="0" borderId="4" xfId="0" applyNumberFormat="1" applyFont="1" applyBorder="1" applyAlignment="1">
      <alignment horizontal="center" wrapText="1"/>
    </xf>
    <xf numFmtId="0" fontId="3" fillId="0" borderId="4" xfId="0" applyFont="1" applyBorder="1" applyAlignment="1">
      <alignment vertical="center" wrapText="1"/>
    </xf>
    <xf numFmtId="0" fontId="8" fillId="0" borderId="3" xfId="0" applyFont="1" applyBorder="1" applyAlignment="1">
      <alignment horizontal="center" vertical="center" wrapText="1"/>
    </xf>
    <xf numFmtId="49" fontId="12" fillId="0" borderId="11" xfId="0" applyNumberFormat="1" applyFont="1" applyBorder="1" applyAlignment="1">
      <alignment horizontal="center" vertical="center" wrapText="1"/>
    </xf>
    <xf numFmtId="1" fontId="6" fillId="0" borderId="11" xfId="0" applyNumberFormat="1" applyFont="1" applyBorder="1" applyAlignment="1">
      <alignment horizontal="center" vertical="center" wrapText="1"/>
    </xf>
    <xf numFmtId="3" fontId="16" fillId="4" borderId="11" xfId="0" applyNumberFormat="1" applyFont="1" applyFill="1" applyBorder="1" applyAlignment="1">
      <alignment horizontal="center" vertical="center" wrapText="1"/>
    </xf>
    <xf numFmtId="1" fontId="16" fillId="4" borderId="11" xfId="0" applyNumberFormat="1"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18" fillId="0" borderId="3" xfId="0" applyFont="1" applyBorder="1" applyAlignment="1">
      <alignment horizontal="left" vertical="center" wrapText="1"/>
    </xf>
    <xf numFmtId="0" fontId="20" fillId="0" borderId="5" xfId="0" applyFont="1" applyBorder="1" applyAlignment="1">
      <alignment horizontal="left" vertical="center" wrapText="1"/>
    </xf>
    <xf numFmtId="0" fontId="20" fillId="0" borderId="2" xfId="0" applyFont="1" applyBorder="1" applyAlignment="1">
      <alignment horizontal="left" vertical="center" wrapText="1"/>
    </xf>
    <xf numFmtId="3" fontId="17" fillId="0" borderId="10" xfId="0" applyNumberFormat="1" applyFont="1" applyBorder="1" applyAlignment="1">
      <alignment horizontal="left" vertical="center" wrapText="1"/>
    </xf>
    <xf numFmtId="0" fontId="16" fillId="0" borderId="9" xfId="0" applyFont="1" applyBorder="1" applyAlignment="1">
      <alignment horizontal="left" vertical="center"/>
    </xf>
    <xf numFmtId="0" fontId="16" fillId="0" borderId="8" xfId="0" applyFont="1" applyBorder="1" applyAlignment="1">
      <alignment horizontal="left" vertical="center"/>
    </xf>
    <xf numFmtId="3" fontId="16" fillId="0" borderId="10" xfId="0" applyNumberFormat="1" applyFont="1" applyBorder="1" applyAlignment="1">
      <alignment horizontal="center" vertical="center" wrapText="1"/>
    </xf>
    <xf numFmtId="0" fontId="16" fillId="0" borderId="8" xfId="0" applyFont="1" applyBorder="1" applyAlignment="1">
      <alignment vertical="center"/>
    </xf>
    <xf numFmtId="0" fontId="7" fillId="0" borderId="9" xfId="0" applyFont="1" applyBorder="1" applyAlignment="1">
      <alignment horizontal="left" vertical="center"/>
    </xf>
    <xf numFmtId="0" fontId="7" fillId="0" borderId="8" xfId="0" applyFont="1" applyBorder="1" applyAlignment="1">
      <alignment horizontal="left" vertical="center"/>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1" fontId="6" fillId="0" borderId="10" xfId="0" applyNumberFormat="1" applyFont="1" applyBorder="1" applyAlignment="1">
      <alignment horizontal="center" wrapText="1"/>
    </xf>
    <xf numFmtId="0" fontId="6" fillId="0" borderId="8" xfId="0" applyFont="1" applyBorder="1" applyAlignment="1"/>
    <xf numFmtId="0" fontId="6" fillId="0" borderId="10" xfId="0" applyFont="1" applyBorder="1" applyAlignment="1">
      <alignment horizontal="center" wrapText="1"/>
    </xf>
    <xf numFmtId="0" fontId="0" fillId="0" borderId="0" xfId="0" applyAlignment="1">
      <alignment horizontal="left"/>
    </xf>
    <xf numFmtId="3" fontId="2" fillId="0" borderId="4"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3" fontId="2" fillId="0" borderId="2" xfId="0" applyNumberFormat="1" applyFont="1" applyBorder="1" applyAlignment="1">
      <alignment horizontal="center" vertical="center" wrapText="1"/>
    </xf>
    <xf numFmtId="0" fontId="2" fillId="0" borderId="5" xfId="0" applyFont="1" applyBorder="1" applyAlignment="1">
      <alignment horizontal="center" vertical="center" wrapText="1"/>
    </xf>
    <xf numFmtId="1" fontId="6" fillId="0" borderId="10" xfId="0" applyNumberFormat="1" applyFont="1" applyBorder="1" applyAlignment="1">
      <alignment horizontal="center" vertical="center" wrapText="1"/>
    </xf>
    <xf numFmtId="0" fontId="6" fillId="0" borderId="8" xfId="0" applyFont="1" applyBorder="1" applyAlignment="1">
      <alignment vertical="center"/>
    </xf>
    <xf numFmtId="0" fontId="6" fillId="0" borderId="9" xfId="0" applyFont="1" applyBorder="1" applyAlignment="1">
      <alignment vertical="center"/>
    </xf>
    <xf numFmtId="1" fontId="15" fillId="0" borderId="10" xfId="1" applyNumberFormat="1" applyFont="1" applyBorder="1" applyAlignment="1">
      <alignment horizontal="center" vertical="center" wrapText="1"/>
    </xf>
    <xf numFmtId="0" fontId="4" fillId="0" borderId="6" xfId="0" applyFont="1" applyBorder="1" applyAlignment="1">
      <alignment horizontal="left" vertical="center" wrapText="1"/>
    </xf>
    <xf numFmtId="0" fontId="4" fillId="0" borderId="17" xfId="0" applyFont="1" applyBorder="1" applyAlignment="1">
      <alignment horizontal="left" vertical="center" wrapText="1"/>
    </xf>
    <xf numFmtId="0" fontId="4" fillId="0" borderId="7" xfId="0" applyFont="1" applyBorder="1" applyAlignment="1">
      <alignment horizontal="left" vertical="center" wrapText="1"/>
    </xf>
    <xf numFmtId="0" fontId="1" fillId="0" borderId="1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4" fillId="0" borderId="1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1" fontId="2" fillId="0" borderId="3"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0" fontId="21" fillId="0" borderId="0" xfId="0" applyFont="1" applyAlignment="1">
      <alignment wrapText="1"/>
    </xf>
  </cellXfs>
  <cellStyles count="2">
    <cellStyle name="Hypertextový odkaz" xfId="1"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artina.tomsu@vspj.cz" TargetMode="External"/><Relationship Id="rId1" Type="http://schemas.openxmlformats.org/officeDocument/2006/relationships/hyperlink" Target="mailto:martina.tomsu@vspj.cz"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25641-0AB6-452A-B4A1-FB0E594EC60B}">
  <dimension ref="A1:J114"/>
  <sheetViews>
    <sheetView tabSelected="1" view="pageBreakPreview" topLeftCell="A66" zoomScale="130" zoomScaleNormal="100" zoomScaleSheetLayoutView="130" workbookViewId="0">
      <selection activeCell="I35" sqref="I35"/>
    </sheetView>
  </sheetViews>
  <sheetFormatPr defaultRowHeight="15" x14ac:dyDescent="0.25"/>
  <cols>
    <col min="1" max="1" width="17.85546875" customWidth="1"/>
    <col min="2" max="2" width="29" customWidth="1"/>
    <col min="3" max="3" width="16.85546875" customWidth="1"/>
    <col min="4" max="4" width="17.7109375" customWidth="1"/>
    <col min="5" max="5" width="14" customWidth="1"/>
    <col min="6" max="6" width="14.7109375" customWidth="1"/>
  </cols>
  <sheetData>
    <row r="1" spans="1:6" ht="18.75" x14ac:dyDescent="0.25">
      <c r="A1" s="25" t="s">
        <v>61</v>
      </c>
      <c r="B1" s="83" t="s">
        <v>100</v>
      </c>
      <c r="C1" s="69"/>
      <c r="D1" s="69"/>
      <c r="E1" s="69"/>
      <c r="F1" s="68"/>
    </row>
    <row r="2" spans="1:6" ht="15" customHeight="1" x14ac:dyDescent="0.25">
      <c r="A2" s="84" t="s">
        <v>80</v>
      </c>
      <c r="B2" s="85"/>
      <c r="C2" s="85"/>
      <c r="D2" s="85"/>
      <c r="E2" s="85"/>
      <c r="F2" s="86"/>
    </row>
    <row r="3" spans="1:6" ht="15" customHeight="1" x14ac:dyDescent="0.25">
      <c r="A3" s="84" t="s">
        <v>79</v>
      </c>
      <c r="B3" s="85"/>
      <c r="C3" s="85"/>
      <c r="D3" s="85"/>
      <c r="E3" s="85"/>
      <c r="F3" s="86"/>
    </row>
    <row r="4" spans="1:6" x14ac:dyDescent="0.25">
      <c r="A4" s="24" t="s">
        <v>78</v>
      </c>
      <c r="B4" s="57" t="s">
        <v>77</v>
      </c>
      <c r="C4" s="66"/>
      <c r="D4" s="66"/>
      <c r="E4" s="66"/>
      <c r="F4" s="58"/>
    </row>
    <row r="5" spans="1:6" x14ac:dyDescent="0.25">
      <c r="A5" s="21" t="s">
        <v>76</v>
      </c>
      <c r="B5" s="57" t="s">
        <v>75</v>
      </c>
      <c r="C5" s="66"/>
      <c r="D5" s="66"/>
      <c r="E5" s="66"/>
      <c r="F5" s="58"/>
    </row>
    <row r="6" spans="1:6" x14ac:dyDescent="0.25">
      <c r="A6" s="71" t="s">
        <v>74</v>
      </c>
      <c r="B6" s="74" t="s">
        <v>73</v>
      </c>
      <c r="C6" s="75"/>
      <c r="D6" s="75"/>
      <c r="E6" s="75"/>
      <c r="F6" s="76"/>
    </row>
    <row r="7" spans="1:6" x14ac:dyDescent="0.25">
      <c r="A7" s="72"/>
      <c r="B7" s="77"/>
      <c r="C7" s="78"/>
      <c r="D7" s="78"/>
      <c r="E7" s="78"/>
      <c r="F7" s="79"/>
    </row>
    <row r="8" spans="1:6" x14ac:dyDescent="0.25">
      <c r="A8" s="73"/>
      <c r="B8" s="80"/>
      <c r="C8" s="81"/>
      <c r="D8" s="81"/>
      <c r="E8" s="81"/>
      <c r="F8" s="82"/>
    </row>
    <row r="9" spans="1:6" ht="25.5" x14ac:dyDescent="0.25">
      <c r="A9" s="21" t="s">
        <v>72</v>
      </c>
      <c r="B9" s="32" t="s">
        <v>127</v>
      </c>
      <c r="C9" s="34"/>
      <c r="D9" s="32" t="s">
        <v>128</v>
      </c>
      <c r="E9" s="33"/>
      <c r="F9" s="34"/>
    </row>
    <row r="10" spans="1:6" ht="25.5" customHeight="1" x14ac:dyDescent="0.25">
      <c r="A10" s="8" t="s">
        <v>71</v>
      </c>
      <c r="B10" s="21" t="s">
        <v>70</v>
      </c>
      <c r="C10" s="32" t="s">
        <v>69</v>
      </c>
      <c r="D10" s="34"/>
      <c r="E10" s="54" t="s">
        <v>68</v>
      </c>
      <c r="F10" s="56"/>
    </row>
    <row r="11" spans="1:6" x14ac:dyDescent="0.25">
      <c r="A11" s="21" t="s">
        <v>67</v>
      </c>
      <c r="B11" s="23">
        <v>470</v>
      </c>
      <c r="C11" s="90">
        <v>470</v>
      </c>
      <c r="D11" s="91"/>
      <c r="E11" s="90">
        <v>0</v>
      </c>
      <c r="F11" s="91"/>
    </row>
    <row r="12" spans="1:6" x14ac:dyDescent="0.25">
      <c r="A12" s="21" t="s">
        <v>66</v>
      </c>
      <c r="B12" s="27">
        <v>470</v>
      </c>
      <c r="C12" s="67">
        <v>470</v>
      </c>
      <c r="D12" s="68"/>
      <c r="E12" s="90">
        <v>0</v>
      </c>
      <c r="F12" s="91"/>
    </row>
    <row r="13" spans="1:6" x14ac:dyDescent="0.25">
      <c r="A13" s="48"/>
      <c r="B13" s="49"/>
      <c r="C13" s="49"/>
      <c r="D13" s="49"/>
      <c r="E13" s="49"/>
      <c r="F13" s="50"/>
    </row>
    <row r="14" spans="1:6" ht="15.75" x14ac:dyDescent="0.25">
      <c r="A14" s="87" t="s">
        <v>65</v>
      </c>
      <c r="B14" s="88"/>
      <c r="C14" s="88"/>
      <c r="D14" s="88"/>
      <c r="E14" s="88"/>
      <c r="F14" s="89"/>
    </row>
    <row r="15" spans="1:6" x14ac:dyDescent="0.25">
      <c r="A15" s="15"/>
      <c r="B15" s="54" t="s">
        <v>64</v>
      </c>
      <c r="C15" s="56"/>
      <c r="D15" s="54" t="s">
        <v>63</v>
      </c>
      <c r="E15" s="55"/>
      <c r="F15" s="56"/>
    </row>
    <row r="16" spans="1:6" x14ac:dyDescent="0.25">
      <c r="A16" s="21" t="s">
        <v>62</v>
      </c>
      <c r="B16" s="67" t="s">
        <v>101</v>
      </c>
      <c r="C16" s="68"/>
      <c r="D16" s="67" t="s">
        <v>101</v>
      </c>
      <c r="E16" s="69"/>
      <c r="F16" s="68"/>
    </row>
    <row r="17" spans="1:6" x14ac:dyDescent="0.25">
      <c r="A17" s="21" t="s">
        <v>61</v>
      </c>
      <c r="B17" s="67" t="s">
        <v>100</v>
      </c>
      <c r="C17" s="68"/>
      <c r="D17" s="67" t="s">
        <v>100</v>
      </c>
      <c r="E17" s="69"/>
      <c r="F17" s="68"/>
    </row>
    <row r="18" spans="1:6" x14ac:dyDescent="0.25">
      <c r="A18" s="21" t="s">
        <v>60</v>
      </c>
      <c r="B18" s="67" t="s">
        <v>102</v>
      </c>
      <c r="C18" s="68"/>
      <c r="D18" s="67" t="s">
        <v>102</v>
      </c>
      <c r="E18" s="69"/>
      <c r="F18" s="68"/>
    </row>
    <row r="19" spans="1:6" x14ac:dyDescent="0.25">
      <c r="A19" s="21" t="s">
        <v>59</v>
      </c>
      <c r="B19" s="67">
        <v>567114153</v>
      </c>
      <c r="C19" s="68"/>
      <c r="D19" s="67">
        <v>567114153</v>
      </c>
      <c r="E19" s="69"/>
      <c r="F19" s="68"/>
    </row>
    <row r="20" spans="1:6" x14ac:dyDescent="0.25">
      <c r="A20" s="21" t="s">
        <v>58</v>
      </c>
      <c r="B20" s="70" t="s">
        <v>103</v>
      </c>
      <c r="C20" s="68"/>
      <c r="D20" s="70" t="s">
        <v>103</v>
      </c>
      <c r="E20" s="69"/>
      <c r="F20" s="68"/>
    </row>
    <row r="21" spans="1:6" x14ac:dyDescent="0.25">
      <c r="A21" s="48"/>
      <c r="B21" s="49"/>
      <c r="C21" s="49"/>
      <c r="D21" s="49"/>
      <c r="E21" s="49"/>
      <c r="F21" s="50"/>
    </row>
    <row r="22" spans="1:6" ht="15" customHeight="1" x14ac:dyDescent="0.25">
      <c r="A22" s="87" t="s">
        <v>57</v>
      </c>
      <c r="B22" s="88"/>
      <c r="C22" s="88"/>
      <c r="D22" s="88"/>
      <c r="E22" s="88"/>
      <c r="F22" s="89"/>
    </row>
    <row r="23" spans="1:6" ht="29.25" customHeight="1" x14ac:dyDescent="0.25">
      <c r="A23" s="21" t="s">
        <v>56</v>
      </c>
      <c r="B23" s="32" t="s">
        <v>104</v>
      </c>
      <c r="C23" s="33"/>
      <c r="D23" s="33"/>
      <c r="E23" s="33"/>
      <c r="F23" s="34"/>
    </row>
    <row r="24" spans="1:6" ht="15.75" customHeight="1" x14ac:dyDescent="0.25">
      <c r="A24" s="30">
        <v>1</v>
      </c>
      <c r="B24" s="32" t="s">
        <v>55</v>
      </c>
      <c r="C24" s="33"/>
      <c r="D24" s="33"/>
      <c r="E24" s="33"/>
      <c r="F24" s="34"/>
    </row>
    <row r="25" spans="1:6" ht="372.75" customHeight="1" x14ac:dyDescent="0.25">
      <c r="A25" s="31"/>
      <c r="B25" s="92" t="s">
        <v>135</v>
      </c>
      <c r="C25" s="92"/>
      <c r="D25" s="92"/>
      <c r="E25" s="92"/>
      <c r="F25" s="92"/>
    </row>
    <row r="26" spans="1:6" ht="36.75" customHeight="1" x14ac:dyDescent="0.25">
      <c r="A26" s="30">
        <v>2</v>
      </c>
      <c r="B26" s="32" t="s">
        <v>54</v>
      </c>
      <c r="C26" s="33"/>
      <c r="D26" s="33"/>
      <c r="E26" s="33"/>
      <c r="F26" s="34"/>
    </row>
    <row r="27" spans="1:6" ht="64.5" customHeight="1" x14ac:dyDescent="0.25">
      <c r="A27" s="31"/>
      <c r="B27" s="35" t="s">
        <v>105</v>
      </c>
      <c r="C27" s="36"/>
      <c r="D27" s="36"/>
      <c r="E27" s="36"/>
      <c r="F27" s="37"/>
    </row>
    <row r="28" spans="1:6" x14ac:dyDescent="0.25">
      <c r="A28" s="30">
        <v>3</v>
      </c>
      <c r="B28" s="32" t="s">
        <v>53</v>
      </c>
      <c r="C28" s="33"/>
      <c r="D28" s="33"/>
      <c r="E28" s="33"/>
      <c r="F28" s="34"/>
    </row>
    <row r="29" spans="1:6" ht="192" customHeight="1" x14ac:dyDescent="0.25">
      <c r="A29" s="31"/>
      <c r="B29" s="35" t="s">
        <v>106</v>
      </c>
      <c r="C29" s="36"/>
      <c r="D29" s="36"/>
      <c r="E29" s="36"/>
      <c r="F29" s="37"/>
    </row>
    <row r="30" spans="1:6" x14ac:dyDescent="0.25">
      <c r="A30" s="30">
        <v>4</v>
      </c>
      <c r="B30" s="32" t="s">
        <v>52</v>
      </c>
      <c r="C30" s="33"/>
      <c r="D30" s="33"/>
      <c r="E30" s="33"/>
      <c r="F30" s="34"/>
    </row>
    <row r="31" spans="1:6" ht="114.75" customHeight="1" x14ac:dyDescent="0.25">
      <c r="A31" s="31"/>
      <c r="B31" s="35" t="s">
        <v>107</v>
      </c>
      <c r="C31" s="36"/>
      <c r="D31" s="36"/>
      <c r="E31" s="36"/>
      <c r="F31" s="37"/>
    </row>
    <row r="32" spans="1:6" x14ac:dyDescent="0.25">
      <c r="A32" s="30">
        <v>5</v>
      </c>
      <c r="B32" s="32" t="s">
        <v>51</v>
      </c>
      <c r="C32" s="33"/>
      <c r="D32" s="33"/>
      <c r="E32" s="33"/>
      <c r="F32" s="34"/>
    </row>
    <row r="33" spans="1:9" ht="64.5" customHeight="1" x14ac:dyDescent="0.25">
      <c r="A33" s="31"/>
      <c r="B33" s="35" t="s">
        <v>50</v>
      </c>
      <c r="C33" s="36"/>
      <c r="D33" s="36"/>
      <c r="E33" s="36"/>
      <c r="F33" s="37"/>
    </row>
    <row r="34" spans="1:9" ht="29.25" customHeight="1" x14ac:dyDescent="0.25">
      <c r="A34" s="30">
        <v>6</v>
      </c>
      <c r="B34" s="32" t="s">
        <v>49</v>
      </c>
      <c r="C34" s="33"/>
      <c r="D34" s="33"/>
      <c r="E34" s="33"/>
      <c r="F34" s="34"/>
    </row>
    <row r="35" spans="1:9" ht="157.5" customHeight="1" x14ac:dyDescent="0.25">
      <c r="A35" s="31"/>
      <c r="B35" s="35" t="s">
        <v>108</v>
      </c>
      <c r="C35" s="36"/>
      <c r="D35" s="36"/>
      <c r="E35" s="36"/>
      <c r="F35" s="37"/>
    </row>
    <row r="36" spans="1:9" ht="38.25" customHeight="1" x14ac:dyDescent="0.25">
      <c r="A36" s="30">
        <v>7</v>
      </c>
      <c r="B36" s="32" t="s">
        <v>48</v>
      </c>
      <c r="C36" s="33"/>
      <c r="D36" s="33"/>
      <c r="E36" s="33"/>
      <c r="F36" s="34"/>
    </row>
    <row r="37" spans="1:9" ht="184.5" customHeight="1" x14ac:dyDescent="0.25">
      <c r="A37" s="31"/>
      <c r="B37" s="35" t="s">
        <v>109</v>
      </c>
      <c r="C37" s="36"/>
      <c r="D37" s="36"/>
      <c r="E37" s="36"/>
      <c r="F37" s="37"/>
    </row>
    <row r="38" spans="1:9" x14ac:dyDescent="0.25">
      <c r="A38" s="48"/>
      <c r="B38" s="49"/>
      <c r="C38" s="49"/>
      <c r="D38" s="49"/>
      <c r="E38" s="49"/>
      <c r="F38" s="50"/>
    </row>
    <row r="39" spans="1:9" ht="25.5" x14ac:dyDescent="0.25">
      <c r="A39" s="21" t="s">
        <v>47</v>
      </c>
      <c r="B39" s="32" t="s">
        <v>46</v>
      </c>
      <c r="C39" s="33"/>
      <c r="D39" s="33"/>
      <c r="E39" s="33"/>
      <c r="F39" s="34"/>
      <c r="I39" s="1"/>
    </row>
    <row r="40" spans="1:9" ht="27" customHeight="1" x14ac:dyDescent="0.25">
      <c r="A40" s="30">
        <v>1</v>
      </c>
      <c r="B40" s="32" t="s">
        <v>81</v>
      </c>
      <c r="C40" s="33"/>
      <c r="D40" s="33"/>
      <c r="E40" s="33"/>
      <c r="F40" s="34"/>
    </row>
    <row r="41" spans="1:9" ht="165.75" customHeight="1" x14ac:dyDescent="0.25">
      <c r="A41" s="31"/>
      <c r="B41" s="35" t="s">
        <v>99</v>
      </c>
      <c r="C41" s="36"/>
      <c r="D41" s="36"/>
      <c r="E41" s="36"/>
      <c r="F41" s="37"/>
    </row>
    <row r="42" spans="1:9" x14ac:dyDescent="0.25">
      <c r="A42" s="30">
        <v>2</v>
      </c>
      <c r="B42" s="32" t="s">
        <v>82</v>
      </c>
      <c r="C42" s="33"/>
      <c r="D42" s="33"/>
      <c r="E42" s="33"/>
      <c r="F42" s="34"/>
    </row>
    <row r="43" spans="1:9" ht="144" customHeight="1" x14ac:dyDescent="0.25">
      <c r="A43" s="31"/>
      <c r="B43" s="35" t="s">
        <v>97</v>
      </c>
      <c r="C43" s="36"/>
      <c r="D43" s="36"/>
      <c r="E43" s="36"/>
      <c r="F43" s="37"/>
    </row>
    <row r="44" spans="1:9" x14ac:dyDescent="0.25">
      <c r="A44" s="30">
        <v>3</v>
      </c>
      <c r="B44" s="32" t="s">
        <v>83</v>
      </c>
      <c r="C44" s="33"/>
      <c r="D44" s="33"/>
      <c r="E44" s="33"/>
      <c r="F44" s="34"/>
    </row>
    <row r="45" spans="1:9" ht="143.25" customHeight="1" x14ac:dyDescent="0.25">
      <c r="A45" s="31"/>
      <c r="B45" s="35" t="s">
        <v>110</v>
      </c>
      <c r="C45" s="36"/>
      <c r="D45" s="36"/>
      <c r="E45" s="36"/>
      <c r="F45" s="37"/>
    </row>
    <row r="46" spans="1:9" ht="22.5" customHeight="1" x14ac:dyDescent="0.25">
      <c r="A46" s="30">
        <v>4</v>
      </c>
      <c r="B46" s="32" t="s">
        <v>84</v>
      </c>
      <c r="C46" s="33"/>
      <c r="D46" s="33"/>
      <c r="E46" s="33"/>
      <c r="F46" s="34"/>
    </row>
    <row r="47" spans="1:9" ht="158.25" customHeight="1" x14ac:dyDescent="0.25">
      <c r="A47" s="31"/>
      <c r="B47" s="35" t="s">
        <v>111</v>
      </c>
      <c r="C47" s="36"/>
      <c r="D47" s="36"/>
      <c r="E47" s="36"/>
      <c r="F47" s="37"/>
    </row>
    <row r="48" spans="1:9" ht="21.75" customHeight="1" x14ac:dyDescent="0.25">
      <c r="A48" s="30">
        <v>5</v>
      </c>
      <c r="B48" s="32" t="s">
        <v>85</v>
      </c>
      <c r="C48" s="33"/>
      <c r="D48" s="33"/>
      <c r="E48" s="33"/>
      <c r="F48" s="34"/>
    </row>
    <row r="49" spans="1:6" ht="160.5" customHeight="1" x14ac:dyDescent="0.25">
      <c r="A49" s="31"/>
      <c r="B49" s="35" t="s">
        <v>112</v>
      </c>
      <c r="C49" s="36"/>
      <c r="D49" s="36"/>
      <c r="E49" s="36"/>
      <c r="F49" s="37"/>
    </row>
    <row r="50" spans="1:6" ht="45.75" customHeight="1" x14ac:dyDescent="0.25">
      <c r="A50" s="30">
        <v>6</v>
      </c>
      <c r="B50" s="32" t="s">
        <v>86</v>
      </c>
      <c r="C50" s="33"/>
      <c r="D50" s="33"/>
      <c r="E50" s="33"/>
      <c r="F50" s="34"/>
    </row>
    <row r="51" spans="1:6" ht="409.5" customHeight="1" x14ac:dyDescent="0.25">
      <c r="A51" s="31"/>
      <c r="B51" s="38" t="s">
        <v>129</v>
      </c>
      <c r="C51" s="39"/>
      <c r="D51" s="39"/>
      <c r="E51" s="39"/>
      <c r="F51" s="40"/>
    </row>
    <row r="52" spans="1:6" ht="32.25" customHeight="1" x14ac:dyDescent="0.25">
      <c r="A52" s="30">
        <v>7</v>
      </c>
      <c r="B52" s="32" t="s">
        <v>87</v>
      </c>
      <c r="C52" s="33"/>
      <c r="D52" s="33"/>
      <c r="E52" s="33"/>
      <c r="F52" s="34"/>
    </row>
    <row r="53" spans="1:6" ht="209.25" customHeight="1" x14ac:dyDescent="0.25">
      <c r="A53" s="31"/>
      <c r="B53" s="35" t="s">
        <v>113</v>
      </c>
      <c r="C53" s="36"/>
      <c r="D53" s="36"/>
      <c r="E53" s="36"/>
      <c r="F53" s="37"/>
    </row>
    <row r="54" spans="1:6" ht="26.25" customHeight="1" x14ac:dyDescent="0.25">
      <c r="A54" s="30">
        <v>8</v>
      </c>
      <c r="B54" s="32" t="s">
        <v>88</v>
      </c>
      <c r="C54" s="33"/>
      <c r="D54" s="33"/>
      <c r="E54" s="33"/>
      <c r="F54" s="34"/>
    </row>
    <row r="55" spans="1:6" ht="285.75" customHeight="1" x14ac:dyDescent="0.25">
      <c r="A55" s="31"/>
      <c r="B55" s="35" t="s">
        <v>114</v>
      </c>
      <c r="C55" s="36"/>
      <c r="D55" s="36"/>
      <c r="E55" s="36"/>
      <c r="F55" s="37"/>
    </row>
    <row r="56" spans="1:6" x14ac:dyDescent="0.25">
      <c r="A56" s="30">
        <v>9</v>
      </c>
      <c r="B56" s="32" t="s">
        <v>89</v>
      </c>
      <c r="C56" s="33"/>
      <c r="D56" s="33"/>
      <c r="E56" s="33"/>
      <c r="F56" s="34"/>
    </row>
    <row r="57" spans="1:6" ht="81.75" customHeight="1" x14ac:dyDescent="0.25">
      <c r="A57" s="31"/>
      <c r="B57" s="35" t="s">
        <v>90</v>
      </c>
      <c r="C57" s="36"/>
      <c r="D57" s="36"/>
      <c r="E57" s="36"/>
      <c r="F57" s="37"/>
    </row>
    <row r="58" spans="1:6" x14ac:dyDescent="0.25">
      <c r="A58" s="30">
        <v>10</v>
      </c>
      <c r="B58" s="32" t="s">
        <v>91</v>
      </c>
      <c r="C58" s="33"/>
      <c r="D58" s="33"/>
      <c r="E58" s="33"/>
      <c r="F58" s="34"/>
    </row>
    <row r="59" spans="1:6" ht="240" customHeight="1" x14ac:dyDescent="0.25">
      <c r="A59" s="31"/>
      <c r="B59" s="35" t="s">
        <v>115</v>
      </c>
      <c r="C59" s="36"/>
      <c r="D59" s="36"/>
      <c r="E59" s="36"/>
      <c r="F59" s="37"/>
    </row>
    <row r="60" spans="1:6" x14ac:dyDescent="0.25">
      <c r="A60" s="30">
        <v>11</v>
      </c>
      <c r="B60" s="32" t="s">
        <v>92</v>
      </c>
      <c r="C60" s="33"/>
      <c r="D60" s="33"/>
      <c r="E60" s="33"/>
      <c r="F60" s="34"/>
    </row>
    <row r="61" spans="1:6" ht="78" customHeight="1" x14ac:dyDescent="0.25">
      <c r="A61" s="31"/>
      <c r="B61" s="35" t="s">
        <v>98</v>
      </c>
      <c r="C61" s="36"/>
      <c r="D61" s="36"/>
      <c r="E61" s="36"/>
      <c r="F61" s="37"/>
    </row>
    <row r="62" spans="1:6" x14ac:dyDescent="0.25">
      <c r="A62" s="30">
        <v>12</v>
      </c>
      <c r="B62" s="32" t="s">
        <v>93</v>
      </c>
      <c r="C62" s="33"/>
      <c r="D62" s="33"/>
      <c r="E62" s="33"/>
      <c r="F62" s="34"/>
    </row>
    <row r="63" spans="1:6" ht="94.5" customHeight="1" x14ac:dyDescent="0.25">
      <c r="A63" s="31"/>
      <c r="B63" s="35" t="s">
        <v>94</v>
      </c>
      <c r="C63" s="36"/>
      <c r="D63" s="36"/>
      <c r="E63" s="36"/>
      <c r="F63" s="37"/>
    </row>
    <row r="64" spans="1:6" ht="36.75" customHeight="1" x14ac:dyDescent="0.25">
      <c r="A64" s="30">
        <v>13</v>
      </c>
      <c r="B64" s="32" t="s">
        <v>95</v>
      </c>
      <c r="C64" s="33"/>
      <c r="D64" s="33"/>
      <c r="E64" s="33"/>
      <c r="F64" s="34"/>
    </row>
    <row r="65" spans="1:10" ht="204" customHeight="1" x14ac:dyDescent="0.25">
      <c r="A65" s="31"/>
      <c r="B65" s="35" t="s">
        <v>116</v>
      </c>
      <c r="C65" s="36"/>
      <c r="D65" s="36"/>
      <c r="E65" s="36"/>
      <c r="F65" s="37"/>
    </row>
    <row r="66" spans="1:10" x14ac:dyDescent="0.25">
      <c r="A66" s="30">
        <v>14</v>
      </c>
      <c r="B66" s="32" t="s">
        <v>96</v>
      </c>
      <c r="C66" s="33"/>
      <c r="D66" s="33"/>
      <c r="E66" s="33"/>
      <c r="F66" s="34"/>
    </row>
    <row r="67" spans="1:10" ht="64.5" customHeight="1" x14ac:dyDescent="0.25">
      <c r="A67" s="31"/>
      <c r="B67" s="35" t="s">
        <v>117</v>
      </c>
      <c r="C67" s="36"/>
      <c r="D67" s="36"/>
      <c r="E67" s="36"/>
      <c r="F67" s="37"/>
    </row>
    <row r="68" spans="1:10" x14ac:dyDescent="0.25">
      <c r="A68" s="48"/>
      <c r="B68" s="49"/>
      <c r="C68" s="49"/>
      <c r="D68" s="49"/>
      <c r="E68" s="49"/>
      <c r="F68" s="50"/>
    </row>
    <row r="69" spans="1:10" ht="33.75" customHeight="1" x14ac:dyDescent="0.25">
      <c r="A69" s="21" t="s">
        <v>45</v>
      </c>
      <c r="B69" s="54" t="s">
        <v>44</v>
      </c>
      <c r="C69" s="55"/>
      <c r="D69" s="55"/>
      <c r="E69" s="55"/>
      <c r="F69" s="56"/>
    </row>
    <row r="70" spans="1:10" ht="45" customHeight="1" x14ac:dyDescent="0.25">
      <c r="A70" s="21" t="s">
        <v>43</v>
      </c>
      <c r="B70" s="54" t="s">
        <v>42</v>
      </c>
      <c r="C70" s="56"/>
      <c r="D70" s="54" t="s">
        <v>41</v>
      </c>
      <c r="E70" s="55"/>
      <c r="F70" s="56"/>
      <c r="J70" s="22"/>
    </row>
    <row r="71" spans="1:10" ht="38.25" customHeight="1" x14ac:dyDescent="0.25">
      <c r="A71" s="4" t="s">
        <v>30</v>
      </c>
      <c r="B71" s="35" t="s">
        <v>134</v>
      </c>
      <c r="C71" s="37"/>
      <c r="D71" s="35" t="s">
        <v>122</v>
      </c>
      <c r="E71" s="36"/>
      <c r="F71" s="37"/>
    </row>
    <row r="72" spans="1:10" x14ac:dyDescent="0.25">
      <c r="A72" s="4" t="s">
        <v>22</v>
      </c>
      <c r="B72" s="57"/>
      <c r="C72" s="58"/>
      <c r="D72" s="57"/>
      <c r="E72" s="66"/>
      <c r="F72" s="58"/>
    </row>
    <row r="73" spans="1:10" x14ac:dyDescent="0.25">
      <c r="A73" s="4" t="s">
        <v>4</v>
      </c>
      <c r="B73" s="57"/>
      <c r="C73" s="58"/>
      <c r="D73" s="57"/>
      <c r="E73" s="66"/>
      <c r="F73" s="58"/>
    </row>
    <row r="74" spans="1:10" x14ac:dyDescent="0.25">
      <c r="A74" s="4" t="s">
        <v>40</v>
      </c>
      <c r="B74" s="57"/>
      <c r="C74" s="58"/>
      <c r="D74" s="57"/>
      <c r="E74" s="66"/>
      <c r="F74" s="58"/>
    </row>
    <row r="75" spans="1:10" x14ac:dyDescent="0.25">
      <c r="A75" s="48"/>
      <c r="B75" s="49"/>
      <c r="C75" s="49"/>
      <c r="D75" s="49"/>
      <c r="E75" s="49"/>
      <c r="F75" s="50"/>
    </row>
    <row r="76" spans="1:10" ht="46.5" customHeight="1" x14ac:dyDescent="0.25">
      <c r="A76" s="21" t="s">
        <v>39</v>
      </c>
      <c r="B76" s="54" t="s">
        <v>38</v>
      </c>
      <c r="C76" s="55"/>
      <c r="D76" s="55"/>
      <c r="E76" s="55"/>
      <c r="F76" s="56"/>
    </row>
    <row r="77" spans="1:10" ht="33.75" customHeight="1" x14ac:dyDescent="0.25">
      <c r="A77" s="15"/>
      <c r="B77" s="4" t="s">
        <v>37</v>
      </c>
      <c r="C77" s="54" t="s">
        <v>36</v>
      </c>
      <c r="D77" s="56"/>
      <c r="E77" s="54" t="s">
        <v>35</v>
      </c>
      <c r="F77" s="56"/>
    </row>
    <row r="78" spans="1:10" x14ac:dyDescent="0.25">
      <c r="A78" s="10"/>
      <c r="B78" s="20">
        <v>2021</v>
      </c>
      <c r="C78" s="59" t="s">
        <v>119</v>
      </c>
      <c r="D78" s="60"/>
      <c r="E78" s="57"/>
      <c r="F78" s="58"/>
    </row>
    <row r="79" spans="1:10" x14ac:dyDescent="0.25">
      <c r="A79" s="10"/>
      <c r="B79" s="20">
        <v>2022</v>
      </c>
      <c r="C79" s="59" t="s">
        <v>120</v>
      </c>
      <c r="D79" s="60"/>
      <c r="E79" s="57"/>
      <c r="F79" s="58"/>
    </row>
    <row r="80" spans="1:10" ht="34.5" customHeight="1" x14ac:dyDescent="0.25">
      <c r="A80" s="10"/>
      <c r="B80" s="20">
        <v>2023</v>
      </c>
      <c r="C80" s="61" t="s">
        <v>118</v>
      </c>
      <c r="D80" s="60"/>
      <c r="E80" s="57"/>
      <c r="F80" s="58"/>
    </row>
    <row r="81" spans="1:6" x14ac:dyDescent="0.25">
      <c r="A81" s="48"/>
      <c r="B81" s="49"/>
      <c r="C81" s="49"/>
      <c r="D81" s="49"/>
      <c r="E81" s="49"/>
      <c r="F81" s="50"/>
    </row>
    <row r="82" spans="1:6" ht="15" customHeight="1" x14ac:dyDescent="0.25">
      <c r="A82" s="51" t="s">
        <v>121</v>
      </c>
      <c r="B82" s="52"/>
      <c r="C82" s="52"/>
      <c r="D82" s="52"/>
      <c r="E82" s="52"/>
      <c r="F82" s="53"/>
    </row>
    <row r="83" spans="1:6" ht="38.25" x14ac:dyDescent="0.25">
      <c r="A83" s="19"/>
      <c r="B83" s="19"/>
      <c r="C83" s="4" t="s">
        <v>34</v>
      </c>
      <c r="D83" s="4" t="s">
        <v>33</v>
      </c>
      <c r="E83" s="18" t="s">
        <v>32</v>
      </c>
      <c r="F83" s="17" t="s">
        <v>31</v>
      </c>
    </row>
    <row r="84" spans="1:6" ht="31.5" x14ac:dyDescent="0.25">
      <c r="A84" s="9" t="s">
        <v>30</v>
      </c>
      <c r="B84" s="8" t="s">
        <v>29</v>
      </c>
      <c r="C84" s="6">
        <f>SUM(C85:C87)</f>
        <v>0</v>
      </c>
      <c r="D84" s="6">
        <f>SUM(D85:D87)</f>
        <v>0</v>
      </c>
      <c r="E84" s="6">
        <f>D84-C84</f>
        <v>0</v>
      </c>
      <c r="F84" s="5">
        <f>E84/C$100</f>
        <v>0</v>
      </c>
    </row>
    <row r="85" spans="1:6" ht="25.5" x14ac:dyDescent="0.25">
      <c r="A85" s="11" t="s">
        <v>28</v>
      </c>
      <c r="B85" s="10" t="s">
        <v>27</v>
      </c>
      <c r="C85" s="7">
        <v>0</v>
      </c>
      <c r="D85" s="7">
        <v>0</v>
      </c>
      <c r="E85" s="6">
        <f>D85-C85</f>
        <v>0</v>
      </c>
      <c r="F85" s="5">
        <f>E85/C$100</f>
        <v>0</v>
      </c>
    </row>
    <row r="86" spans="1:6" ht="25.5" x14ac:dyDescent="0.25">
      <c r="A86" s="11" t="s">
        <v>26</v>
      </c>
      <c r="B86" s="10" t="s">
        <v>25</v>
      </c>
      <c r="C86" s="7">
        <v>0</v>
      </c>
      <c r="D86" s="7">
        <v>0</v>
      </c>
      <c r="E86" s="6">
        <f>D86-C86</f>
        <v>0</v>
      </c>
      <c r="F86" s="5">
        <f>E86/C$100</f>
        <v>0</v>
      </c>
    </row>
    <row r="87" spans="1:6" x14ac:dyDescent="0.25">
      <c r="A87" s="11" t="s">
        <v>24</v>
      </c>
      <c r="B87" s="10" t="s">
        <v>23</v>
      </c>
      <c r="C87" s="7">
        <v>0</v>
      </c>
      <c r="D87" s="7">
        <v>0</v>
      </c>
      <c r="E87" s="6">
        <f>D87-C87</f>
        <v>0</v>
      </c>
      <c r="F87" s="5">
        <f>E87/C$100</f>
        <v>0</v>
      </c>
    </row>
    <row r="88" spans="1:6" x14ac:dyDescent="0.25">
      <c r="A88" s="48"/>
      <c r="B88" s="49"/>
      <c r="C88" s="49"/>
      <c r="D88" s="49"/>
      <c r="E88" s="49"/>
      <c r="F88" s="50"/>
    </row>
    <row r="89" spans="1:6" ht="31.5" x14ac:dyDescent="0.25">
      <c r="A89" s="9" t="s">
        <v>22</v>
      </c>
      <c r="B89" s="8" t="s">
        <v>21</v>
      </c>
      <c r="C89" s="6">
        <f>SUM(C91:C98)</f>
        <v>470</v>
      </c>
      <c r="D89" s="6">
        <f>SUM(D91:D98)</f>
        <v>470</v>
      </c>
      <c r="E89" s="6">
        <f>D89-C89</f>
        <v>0</v>
      </c>
      <c r="F89" s="5">
        <f>E89/C$100</f>
        <v>0</v>
      </c>
    </row>
    <row r="90" spans="1:6" ht="15.75" x14ac:dyDescent="0.25">
      <c r="A90" s="16"/>
      <c r="B90" s="14" t="s">
        <v>20</v>
      </c>
      <c r="C90" s="13"/>
      <c r="D90" s="13"/>
      <c r="E90" s="13"/>
      <c r="F90" s="12"/>
    </row>
    <row r="91" spans="1:6" x14ac:dyDescent="0.25">
      <c r="A91" s="11" t="s">
        <v>19</v>
      </c>
      <c r="B91" s="10" t="s">
        <v>18</v>
      </c>
      <c r="C91" s="28">
        <v>99</v>
      </c>
      <c r="D91" s="29">
        <v>106</v>
      </c>
      <c r="E91" s="6">
        <f>SUM(D91-C91)</f>
        <v>7</v>
      </c>
      <c r="F91" s="5">
        <f>E91/C$100</f>
        <v>1.4893617021276596E-2</v>
      </c>
    </row>
    <row r="92" spans="1:6" ht="102" x14ac:dyDescent="0.25">
      <c r="A92" s="11" t="s">
        <v>17</v>
      </c>
      <c r="B92" s="10" t="s">
        <v>16</v>
      </c>
      <c r="C92" s="28">
        <v>15</v>
      </c>
      <c r="D92" s="28">
        <v>4</v>
      </c>
      <c r="E92" s="6">
        <f>SUM(D92-C92)</f>
        <v>-11</v>
      </c>
      <c r="F92" s="5">
        <f>E92/C$100</f>
        <v>-2.3404255319148935E-2</v>
      </c>
    </row>
    <row r="93" spans="1:6" ht="63.75" x14ac:dyDescent="0.25">
      <c r="A93" s="11" t="s">
        <v>15</v>
      </c>
      <c r="B93" s="10" t="s">
        <v>14</v>
      </c>
      <c r="C93" s="28">
        <v>36</v>
      </c>
      <c r="D93" s="28">
        <v>38</v>
      </c>
      <c r="E93" s="6">
        <f>SUM(D93-C93)</f>
        <v>2</v>
      </c>
      <c r="F93" s="5">
        <f>E93/C$100</f>
        <v>4.2553191489361703E-3</v>
      </c>
    </row>
    <row r="94" spans="1:6" ht="15.75" x14ac:dyDescent="0.25">
      <c r="A94" s="15"/>
      <c r="B94" s="14" t="s">
        <v>13</v>
      </c>
      <c r="C94" s="13"/>
      <c r="D94" s="13"/>
      <c r="E94" s="13"/>
      <c r="F94" s="12"/>
    </row>
    <row r="95" spans="1:6" ht="25.5" x14ac:dyDescent="0.25">
      <c r="A95" s="11" t="s">
        <v>12</v>
      </c>
      <c r="B95" s="10" t="s">
        <v>11</v>
      </c>
      <c r="C95" s="28">
        <v>125</v>
      </c>
      <c r="D95" s="28">
        <v>132</v>
      </c>
      <c r="E95" s="6">
        <f>SUM(D95-C95)</f>
        <v>7</v>
      </c>
      <c r="F95" s="5">
        <f>E95/C$100</f>
        <v>1.4893617021276596E-2</v>
      </c>
    </row>
    <row r="96" spans="1:6" x14ac:dyDescent="0.25">
      <c r="A96" s="11" t="s">
        <v>10</v>
      </c>
      <c r="B96" s="10" t="s">
        <v>9</v>
      </c>
      <c r="C96" s="28">
        <v>165</v>
      </c>
      <c r="D96" s="28">
        <v>165</v>
      </c>
      <c r="E96" s="6">
        <f>SUM(D96-C96)</f>
        <v>0</v>
      </c>
      <c r="F96" s="5">
        <f>E96/C$100</f>
        <v>0</v>
      </c>
    </row>
    <row r="97" spans="1:6" x14ac:dyDescent="0.25">
      <c r="A97" s="11" t="s">
        <v>8</v>
      </c>
      <c r="B97" s="10" t="s">
        <v>7</v>
      </c>
      <c r="C97" s="28">
        <v>10</v>
      </c>
      <c r="D97" s="28">
        <v>5</v>
      </c>
      <c r="E97" s="6">
        <f>SUM(D97-C97)</f>
        <v>-5</v>
      </c>
      <c r="F97" s="5">
        <f>E97/C$100</f>
        <v>-1.0638297872340425E-2</v>
      </c>
    </row>
    <row r="98" spans="1:6" x14ac:dyDescent="0.25">
      <c r="A98" s="11" t="s">
        <v>6</v>
      </c>
      <c r="B98" s="10" t="s">
        <v>5</v>
      </c>
      <c r="C98" s="28">
        <v>20</v>
      </c>
      <c r="D98" s="28">
        <v>20</v>
      </c>
      <c r="E98" s="6">
        <f>SUM(D98-C98)</f>
        <v>0</v>
      </c>
      <c r="F98" s="5">
        <f>E98/C$100</f>
        <v>0</v>
      </c>
    </row>
    <row r="99" spans="1:6" x14ac:dyDescent="0.25">
      <c r="A99" s="48"/>
      <c r="B99" s="49"/>
      <c r="C99" s="49"/>
      <c r="D99" s="49"/>
      <c r="E99" s="49"/>
      <c r="F99" s="50"/>
    </row>
    <row r="100" spans="1:6" ht="31.5" x14ac:dyDescent="0.25">
      <c r="A100" s="9" t="s">
        <v>4</v>
      </c>
      <c r="B100" s="8" t="s">
        <v>3</v>
      </c>
      <c r="C100" s="6">
        <f>SUM(C89,C84,)</f>
        <v>470</v>
      </c>
      <c r="D100" s="6">
        <f>SUM(D89,D84,)</f>
        <v>470</v>
      </c>
      <c r="E100" s="6">
        <f>D100-C100</f>
        <v>0</v>
      </c>
      <c r="F100" s="5">
        <f>E100/C$100</f>
        <v>0</v>
      </c>
    </row>
    <row r="101" spans="1:6" x14ac:dyDescent="0.25">
      <c r="A101" s="48"/>
      <c r="B101" s="49"/>
      <c r="C101" s="49"/>
      <c r="D101" s="49"/>
      <c r="E101" s="49"/>
      <c r="F101" s="50"/>
    </row>
    <row r="102" spans="1:6" ht="15" customHeight="1" x14ac:dyDescent="0.25">
      <c r="A102" s="51" t="s">
        <v>2</v>
      </c>
      <c r="B102" s="52"/>
      <c r="C102" s="52"/>
      <c r="D102" s="52"/>
      <c r="E102" s="52"/>
      <c r="F102" s="53"/>
    </row>
    <row r="103" spans="1:6" ht="25.5" x14ac:dyDescent="0.25">
      <c r="A103" s="4" t="s">
        <v>1</v>
      </c>
      <c r="B103" s="54" t="s">
        <v>123</v>
      </c>
      <c r="C103" s="55"/>
      <c r="D103" s="56"/>
      <c r="E103" s="54" t="s">
        <v>0</v>
      </c>
      <c r="F103" s="56"/>
    </row>
    <row r="104" spans="1:6" ht="127.5" customHeight="1" x14ac:dyDescent="0.25">
      <c r="A104" s="26" t="s">
        <v>19</v>
      </c>
      <c r="B104" s="41" t="s">
        <v>130</v>
      </c>
      <c r="C104" s="42"/>
      <c r="D104" s="43"/>
      <c r="E104" s="44">
        <v>106</v>
      </c>
      <c r="F104" s="45"/>
    </row>
    <row r="105" spans="1:6" ht="88.5" customHeight="1" x14ac:dyDescent="0.25">
      <c r="A105" s="26" t="s">
        <v>17</v>
      </c>
      <c r="B105" s="41" t="s">
        <v>131</v>
      </c>
      <c r="C105" s="42"/>
      <c r="D105" s="43"/>
      <c r="E105" s="44">
        <v>4</v>
      </c>
      <c r="F105" s="45"/>
    </row>
    <row r="106" spans="1:6" ht="46.5" customHeight="1" x14ac:dyDescent="0.25">
      <c r="A106" s="26" t="s">
        <v>15</v>
      </c>
      <c r="B106" s="41" t="s">
        <v>132</v>
      </c>
      <c r="C106" s="46"/>
      <c r="D106" s="47"/>
      <c r="E106" s="44">
        <v>38</v>
      </c>
      <c r="F106" s="45"/>
    </row>
    <row r="107" spans="1:6" ht="144" customHeight="1" x14ac:dyDescent="0.25">
      <c r="A107" s="26" t="s">
        <v>12</v>
      </c>
      <c r="B107" s="41" t="s">
        <v>133</v>
      </c>
      <c r="C107" s="42"/>
      <c r="D107" s="43"/>
      <c r="E107" s="44">
        <v>132</v>
      </c>
      <c r="F107" s="45"/>
    </row>
    <row r="108" spans="1:6" ht="158.25" customHeight="1" x14ac:dyDescent="0.25">
      <c r="A108" s="26" t="s">
        <v>10</v>
      </c>
      <c r="B108" s="41" t="s">
        <v>124</v>
      </c>
      <c r="C108" s="42"/>
      <c r="D108" s="43"/>
      <c r="E108" s="44">
        <v>165</v>
      </c>
      <c r="F108" s="45"/>
    </row>
    <row r="109" spans="1:6" ht="72.75" customHeight="1" x14ac:dyDescent="0.25">
      <c r="A109" s="26" t="s">
        <v>8</v>
      </c>
      <c r="B109" s="41" t="s">
        <v>125</v>
      </c>
      <c r="C109" s="42"/>
      <c r="D109" s="43"/>
      <c r="E109" s="44">
        <v>5</v>
      </c>
      <c r="F109" s="45"/>
    </row>
    <row r="110" spans="1:6" ht="34.5" customHeight="1" x14ac:dyDescent="0.25">
      <c r="A110" s="26" t="s">
        <v>6</v>
      </c>
      <c r="B110" s="41" t="s">
        <v>126</v>
      </c>
      <c r="C110" s="42"/>
      <c r="D110" s="43"/>
      <c r="E110" s="44">
        <v>20</v>
      </c>
      <c r="F110" s="45"/>
    </row>
    <row r="111" spans="1:6" x14ac:dyDescent="0.25">
      <c r="A111" s="3"/>
      <c r="B111" s="63"/>
      <c r="C111" s="63"/>
      <c r="D111" s="63"/>
      <c r="E111" s="64"/>
      <c r="F111" s="65"/>
    </row>
    <row r="112" spans="1:6" x14ac:dyDescent="0.25">
      <c r="A112" s="2"/>
      <c r="B112" s="2"/>
      <c r="C112" s="2"/>
      <c r="D112" s="2"/>
      <c r="E112" s="2"/>
      <c r="F112" s="2"/>
    </row>
    <row r="113" spans="1:6" x14ac:dyDescent="0.25">
      <c r="A113" s="62"/>
      <c r="B113" s="62"/>
      <c r="C113" s="62"/>
      <c r="D113" s="62"/>
      <c r="E113" s="62"/>
      <c r="F113" s="62"/>
    </row>
    <row r="114" spans="1:6" x14ac:dyDescent="0.25">
      <c r="A114" s="62"/>
      <c r="B114" s="62"/>
      <c r="C114" s="62"/>
      <c r="D114" s="62"/>
      <c r="E114" s="62"/>
      <c r="F114" s="62"/>
    </row>
  </sheetData>
  <mergeCells count="145">
    <mergeCell ref="A22:F22"/>
    <mergeCell ref="B23:F23"/>
    <mergeCell ref="A13:F13"/>
    <mergeCell ref="A14:F14"/>
    <mergeCell ref="B15:C15"/>
    <mergeCell ref="D15:F15"/>
    <mergeCell ref="B16:C16"/>
    <mergeCell ref="D16:F16"/>
    <mergeCell ref="C10:D10"/>
    <mergeCell ref="E10:F10"/>
    <mergeCell ref="C11:D11"/>
    <mergeCell ref="E11:F11"/>
    <mergeCell ref="C12:D12"/>
    <mergeCell ref="E12:F12"/>
    <mergeCell ref="A6:A8"/>
    <mergeCell ref="B6:F8"/>
    <mergeCell ref="B1:F1"/>
    <mergeCell ref="A2:F2"/>
    <mergeCell ref="A3:F3"/>
    <mergeCell ref="B4:F4"/>
    <mergeCell ref="B5:F5"/>
    <mergeCell ref="B9:C9"/>
    <mergeCell ref="D9:F9"/>
    <mergeCell ref="B24:F24"/>
    <mergeCell ref="B25:F25"/>
    <mergeCell ref="B32:F32"/>
    <mergeCell ref="B33:F33"/>
    <mergeCell ref="A24:A25"/>
    <mergeCell ref="A32:A33"/>
    <mergeCell ref="B17:C17"/>
    <mergeCell ref="D17:F17"/>
    <mergeCell ref="B18:C18"/>
    <mergeCell ref="D18:F18"/>
    <mergeCell ref="B19:C19"/>
    <mergeCell ref="D19:F19"/>
    <mergeCell ref="B20:C20"/>
    <mergeCell ref="D20:F20"/>
    <mergeCell ref="A21:F21"/>
    <mergeCell ref="B31:F31"/>
    <mergeCell ref="A26:A27"/>
    <mergeCell ref="B26:F26"/>
    <mergeCell ref="B27:F27"/>
    <mergeCell ref="A28:A29"/>
    <mergeCell ref="B28:F28"/>
    <mergeCell ref="B29:F29"/>
    <mergeCell ref="A30:A31"/>
    <mergeCell ref="B30:F30"/>
    <mergeCell ref="A36:A37"/>
    <mergeCell ref="A34:A35"/>
    <mergeCell ref="B70:C70"/>
    <mergeCell ref="D70:F70"/>
    <mergeCell ref="B37:F37"/>
    <mergeCell ref="A38:F38"/>
    <mergeCell ref="B39:F39"/>
    <mergeCell ref="B58:F58"/>
    <mergeCell ref="B59:F59"/>
    <mergeCell ref="B64:F64"/>
    <mergeCell ref="B36:F36"/>
    <mergeCell ref="B34:F34"/>
    <mergeCell ref="B35:F35"/>
    <mergeCell ref="A40:A41"/>
    <mergeCell ref="B40:F40"/>
    <mergeCell ref="B41:F41"/>
    <mergeCell ref="A42:A43"/>
    <mergeCell ref="B42:F42"/>
    <mergeCell ref="B43:F43"/>
    <mergeCell ref="A58:A59"/>
    <mergeCell ref="A52:A53"/>
    <mergeCell ref="B52:F52"/>
    <mergeCell ref="B53:F53"/>
    <mergeCell ref="A54:A55"/>
    <mergeCell ref="B65:F65"/>
    <mergeCell ref="B66:F66"/>
    <mergeCell ref="B67:F67"/>
    <mergeCell ref="A68:F68"/>
    <mergeCell ref="B69:F69"/>
    <mergeCell ref="B71:C71"/>
    <mergeCell ref="D71:F71"/>
    <mergeCell ref="A64:A65"/>
    <mergeCell ref="A66:A67"/>
    <mergeCell ref="A75:F75"/>
    <mergeCell ref="B76:F76"/>
    <mergeCell ref="C77:D77"/>
    <mergeCell ref="E77:F77"/>
    <mergeCell ref="A82:F82"/>
    <mergeCell ref="C78:D78"/>
    <mergeCell ref="B72:C72"/>
    <mergeCell ref="D72:F72"/>
    <mergeCell ref="B73:C73"/>
    <mergeCell ref="D73:F73"/>
    <mergeCell ref="B74:C74"/>
    <mergeCell ref="D74:F74"/>
    <mergeCell ref="A114:F114"/>
    <mergeCell ref="B107:D107"/>
    <mergeCell ref="E107:F107"/>
    <mergeCell ref="B108:D108"/>
    <mergeCell ref="E108:F108"/>
    <mergeCell ref="B109:D109"/>
    <mergeCell ref="E109:F109"/>
    <mergeCell ref="B110:D110"/>
    <mergeCell ref="E110:F110"/>
    <mergeCell ref="B111:D111"/>
    <mergeCell ref="E111:F111"/>
    <mergeCell ref="A113:F113"/>
    <mergeCell ref="B104:D104"/>
    <mergeCell ref="E104:F104"/>
    <mergeCell ref="B105:D105"/>
    <mergeCell ref="E105:F105"/>
    <mergeCell ref="B106:D106"/>
    <mergeCell ref="E106:F106"/>
    <mergeCell ref="A88:F88"/>
    <mergeCell ref="A99:F99"/>
    <mergeCell ref="A60:A61"/>
    <mergeCell ref="B60:F60"/>
    <mergeCell ref="B61:F61"/>
    <mergeCell ref="A62:A63"/>
    <mergeCell ref="B62:F62"/>
    <mergeCell ref="B63:F63"/>
    <mergeCell ref="A101:F101"/>
    <mergeCell ref="A102:F102"/>
    <mergeCell ref="B103:D103"/>
    <mergeCell ref="E103:F103"/>
    <mergeCell ref="E78:F78"/>
    <mergeCell ref="C79:D79"/>
    <mergeCell ref="E79:F79"/>
    <mergeCell ref="C80:D80"/>
    <mergeCell ref="E80:F80"/>
    <mergeCell ref="A81:F81"/>
    <mergeCell ref="A44:A45"/>
    <mergeCell ref="B44:F44"/>
    <mergeCell ref="B45:F45"/>
    <mergeCell ref="A46:A47"/>
    <mergeCell ref="B46:F46"/>
    <mergeCell ref="B47:F47"/>
    <mergeCell ref="B55:F55"/>
    <mergeCell ref="A56:A57"/>
    <mergeCell ref="B56:F56"/>
    <mergeCell ref="B57:F57"/>
    <mergeCell ref="A48:A49"/>
    <mergeCell ref="B48:F48"/>
    <mergeCell ref="B49:F49"/>
    <mergeCell ref="A50:A51"/>
    <mergeCell ref="B50:F50"/>
    <mergeCell ref="B51:F51"/>
    <mergeCell ref="B54:F54"/>
  </mergeCells>
  <hyperlinks>
    <hyperlink ref="B20" r:id="rId1" xr:uid="{F1BD8891-DE6F-4C48-914D-4818A4FD7489}"/>
    <hyperlink ref="D20" r:id="rId2" xr:uid="{9A35EFDA-1DB1-40DD-A977-053650F9952E}"/>
  </hyperlinks>
  <printOptions horizontalCentered="1"/>
  <pageMargins left="0.70866141732283472" right="0.70866141732283472" top="0.78740157480314965" bottom="0.78740157480314965" header="0.31496062992125984" footer="0.31496062992125984"/>
  <pageSetup paperSize="9" scale="78" orientation="portrait" r:id="rId3"/>
  <rowBreaks count="1" manualBreakCount="1">
    <brk id="81" max="4" man="1"/>
  </rowBreaks>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0576C58215DD38418D6F09EE594F61BD" ma:contentTypeVersion="18" ma:contentTypeDescription="Vytvoří nový dokument" ma:contentTypeScope="" ma:versionID="14eebc627232e4d6879946555182b266">
  <xsd:schema xmlns:xsd="http://www.w3.org/2001/XMLSchema" xmlns:xs="http://www.w3.org/2001/XMLSchema" xmlns:p="http://schemas.microsoft.com/office/2006/metadata/properties" xmlns:ns2="27c3ad4e-143e-4a0b-b86e-172c76b737d5" xmlns:ns3="05d1bcc0-d21a-44dc-9ed5-2a4b93fc614d" targetNamespace="http://schemas.microsoft.com/office/2006/metadata/properties" ma:root="true" ma:fieldsID="90800939a7f8e9d0252d60512b038df5" ns2:_="" ns3:_="">
    <xsd:import namespace="27c3ad4e-143e-4a0b-b86e-172c76b737d5"/>
    <xsd:import namespace="05d1bcc0-d21a-44dc-9ed5-2a4b93fc61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c3ad4e-143e-4a0b-b86e-172c76b737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Značky obrázků" ma:readOnly="false" ma:fieldId="{5cf76f15-5ced-4ddc-b409-7134ff3c332f}" ma:taxonomyMulti="true" ma:sspId="42107113-769a-4d15-b935-6d8bd9557b3e"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d1bcc0-d21a-44dc-9ed5-2a4b93fc614d" elementFormDefault="qualified">
    <xsd:import namespace="http://schemas.microsoft.com/office/2006/documentManagement/types"/>
    <xsd:import namespace="http://schemas.microsoft.com/office/infopath/2007/PartnerControls"/>
    <xsd:element name="SharedWithUsers" ma:index="14"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dílené s podrobnostmi" ma:internalName="SharedWithDetails" ma:readOnly="true">
      <xsd:simpleType>
        <xsd:restriction base="dms:Note">
          <xsd:maxLength value="255"/>
        </xsd:restriction>
      </xsd:simpleType>
    </xsd:element>
    <xsd:element name="TaxCatchAll" ma:index="23" nillable="true" ma:displayName="Taxonomy Catch All Column" ma:hidden="true" ma:list="{b1888cd6-64f1-4c54-9ec6-18d305545b0d}" ma:internalName="TaxCatchAll" ma:showField="CatchAllData" ma:web="05d1bcc0-d21a-44dc-9ed5-2a4b93fc614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5d1bcc0-d21a-44dc-9ed5-2a4b93fc614d" xsi:nil="true"/>
    <lcf76f155ced4ddcb4097134ff3c332f xmlns="27c3ad4e-143e-4a0b-b86e-172c76b737d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A7A3516-2839-42DD-8DC6-8D3BB263F184}">
  <ds:schemaRefs>
    <ds:schemaRef ds:uri="http://schemas.microsoft.com/sharepoint/v3/contenttype/forms"/>
  </ds:schemaRefs>
</ds:datastoreItem>
</file>

<file path=customXml/itemProps2.xml><?xml version="1.0" encoding="utf-8"?>
<ds:datastoreItem xmlns:ds="http://schemas.openxmlformats.org/officeDocument/2006/customXml" ds:itemID="{1309DF7C-5AE0-4419-82FE-2301215920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c3ad4e-143e-4a0b-b86e-172c76b737d5"/>
    <ds:schemaRef ds:uri="05d1bcc0-d21a-44dc-9ed5-2a4b93fc61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90967C-2F27-46A3-9AB3-B40965A4652A}">
  <ds:schemaRefs>
    <ds:schemaRef ds:uri="http://purl.org/dc/terms/"/>
    <ds:schemaRef ds:uri="http://schemas.microsoft.com/office/2006/documentManagement/types"/>
    <ds:schemaRef ds:uri="http://schemas.microsoft.com/office/infopath/2007/PartnerControls"/>
    <ds:schemaRef ds:uri="http://purl.org/dc/elements/1.1/"/>
    <ds:schemaRef ds:uri="http://www.w3.org/XML/1998/namespace"/>
    <ds:schemaRef ds:uri="27c3ad4e-143e-4a0b-b86e-172c76b737d5"/>
    <ds:schemaRef ds:uri="http://schemas.openxmlformats.org/package/2006/metadata/core-properties"/>
    <ds:schemaRef ds:uri="http://purl.org/dc/dcmitype/"/>
    <ds:schemaRef ds:uri="05d1bcc0-d21a-44dc-9ed5-2a4b93fc614d"/>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Záv. zpráva dílčí CRP 2023</vt:lpstr>
      <vt:lpstr>'Záv. zpráva dílčí CRP 2023'!Oblast_tisku</vt:lpstr>
    </vt:vector>
  </TitlesOfParts>
  <Company>VSB-TUO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Novakova Sandra</dc:creator>
  <cp:lastModifiedBy>Ing. Pavlína Nová</cp:lastModifiedBy>
  <cp:lastPrinted>2024-01-19T07:56:13Z</cp:lastPrinted>
  <dcterms:created xsi:type="dcterms:W3CDTF">2024-01-08T21:25:11Z</dcterms:created>
  <dcterms:modified xsi:type="dcterms:W3CDTF">2024-01-23T06:55:47Z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0x0101000576C58215DD38418D6F09EE594F61BD</vt:lpwstr>
  </property>
  <property fmtid="{D5CDD505-2E9C-101B-9397-08002B2CF9AE}" pid="3" name="MediaServiceImageTags">
    <vt:lpwstr/>
  </property>
</Properties>
</file>