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P:\dokumenty\ProjektoveCentrum\Projekty\CRP\2022\Vlčková_ČVUT\"/>
    </mc:Choice>
  </mc:AlternateContent>
  <xr:revisionPtr revIDLastSave="0" documentId="13_ncr:1_{19B65A24-2E6F-44D0-B4F3-9051366F7DB1}" xr6:coauthVersionLast="36" xr6:coauthVersionMax="36" xr10:uidLastSave="{00000000-0000-0000-0000-000000000000}"/>
  <bookViews>
    <workbookView xWindow="-120" yWindow="-120" windowWidth="38640" windowHeight="21240" xr2:uid="{00000000-000D-0000-FFFF-FFFF00000000}"/>
  </bookViews>
  <sheets>
    <sheet name="Záv. zpráva dílčí CRP 2022" sheetId="2" r:id="rId1"/>
  </sheets>
  <definedNames>
    <definedName name="_xlnm.Print_Area" localSheetId="0">'Záv. zpráva dílčí CRP 2022'!$A$1:$F$72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2" l="1"/>
  <c r="D48" i="2"/>
  <c r="D59" i="2"/>
  <c r="C48" i="2"/>
  <c r="C59" i="2"/>
  <c r="E59" i="2"/>
  <c r="F59" i="2"/>
  <c r="E57" i="2"/>
  <c r="F57" i="2"/>
  <c r="E56" i="2"/>
  <c r="F56" i="2"/>
  <c r="E55" i="2"/>
  <c r="F55" i="2"/>
  <c r="E54" i="2"/>
  <c r="F54" i="2"/>
  <c r="E51" i="2"/>
  <c r="F51" i="2"/>
  <c r="E52" i="2"/>
  <c r="F52" i="2"/>
  <c r="E50" i="2"/>
  <c r="F50" i="2"/>
  <c r="E48" i="2"/>
  <c r="F48" i="2"/>
  <c r="E44" i="2"/>
  <c r="F44" i="2"/>
  <c r="E45" i="2"/>
  <c r="F45" i="2"/>
  <c r="E46" i="2"/>
  <c r="F46" i="2"/>
  <c r="E43" i="2"/>
  <c r="F43" i="2"/>
  <c r="D18" i="2"/>
  <c r="D17" i="2"/>
</calcChain>
</file>

<file path=xl/sharedStrings.xml><?xml version="1.0" encoding="utf-8"?>
<sst xmlns="http://schemas.openxmlformats.org/spreadsheetml/2006/main" count="111" uniqueCount="101">
  <si>
    <t>VŠ:</t>
  </si>
  <si>
    <t>Rozvojový projekt na rok 2022</t>
  </si>
  <si>
    <t>Program:</t>
  </si>
  <si>
    <t>Tematické zaměření:</t>
  </si>
  <si>
    <t>Název projektu:</t>
  </si>
  <si>
    <t>Období řešení projektu:</t>
  </si>
  <si>
    <t>Dotace v tis. Kč:</t>
  </si>
  <si>
    <t>Celkem:</t>
  </si>
  <si>
    <t>V tom běžné finanční prostředky:</t>
  </si>
  <si>
    <t>V tom kapitálové finanční prostředky:</t>
  </si>
  <si>
    <t>Požadavek</t>
  </si>
  <si>
    <t>Čerpáno</t>
  </si>
  <si>
    <t>Základní informace</t>
  </si>
  <si>
    <t xml:space="preserve">Hlavní řešitel </t>
  </si>
  <si>
    <t>Kontaktní osoba</t>
  </si>
  <si>
    <t>Jméno:</t>
  </si>
  <si>
    <t>Adresa/Web:</t>
  </si>
  <si>
    <t>Telefon:</t>
  </si>
  <si>
    <t>E-mail:</t>
  </si>
  <si>
    <t>ZPRÁVA O PRŮBĚHU ŘEŠENÍ PROJEKTU</t>
  </si>
  <si>
    <t xml:space="preserve"> Cíl projektu</t>
  </si>
  <si>
    <t>Uveďte stanovený cíl a uveďte, do jaké míry byl splněn, případně důvod, proč splněn nebyl.</t>
  </si>
  <si>
    <t>Plnění  výstupů projektu</t>
  </si>
  <si>
    <t>Uveďte výstupy projektu a do jaké míry byly splněny, případně důvod, proč splněny nebyly.</t>
  </si>
  <si>
    <t>Změny v řešení</t>
  </si>
  <si>
    <t>Pokud došlo v průběhu řešení ke změnám, uveďte je a vysvětlete příčinu</t>
  </si>
  <si>
    <t>Číslo změny</t>
  </si>
  <si>
    <t>Jednotlivé změny (přidejte řádky dle potřeby)</t>
  </si>
  <si>
    <t>Zdůvodnění</t>
  </si>
  <si>
    <t>1.</t>
  </si>
  <si>
    <t>2.</t>
  </si>
  <si>
    <t>3.</t>
  </si>
  <si>
    <t>Přehled o pokračujícím projektu</t>
  </si>
  <si>
    <t>Pokud se jedná o pokračující projekt, uveďte, od kdy se realizuje a kolik finančních prostředků již bylo vyčerpáno. V případě, že je plánováno pokračování projektu v dalších letech, uveďte výhled do budoucna.</t>
  </si>
  <si>
    <t>Rok realizace</t>
  </si>
  <si>
    <t>Čerpání finančních prostředků (souhrnný údaj)</t>
  </si>
  <si>
    <t>Poznámka (případně výhled do budoucna)</t>
  </si>
  <si>
    <t>Specifikace čerpání finanční dotace na řešení projektu *</t>
  </si>
  <si>
    <t>Přidělená dotace na řešení projektu - ukazatel I (v tis. Kč)</t>
  </si>
  <si>
    <t>Čerpání dotace (v tis. Kč)</t>
  </si>
  <si>
    <t>Rozdíl (v tis. Kč)</t>
  </si>
  <si>
    <t>Rozdíl (v %)</t>
  </si>
  <si>
    <t>Kapitálové finanční prostředky celkem</t>
  </si>
  <si>
    <t>1.2</t>
  </si>
  <si>
    <t>Dlouhodobý nehmotný majetek (SW, licence)</t>
  </si>
  <si>
    <t>1.3</t>
  </si>
  <si>
    <t>Samostatné věci movité (stroje, zařízení)</t>
  </si>
  <si>
    <t>Ostatní technické zhodnocení</t>
  </si>
  <si>
    <t>Běžné finanční prostředky celkem</t>
  </si>
  <si>
    <t>Osobní náklady:</t>
  </si>
  <si>
    <t>2.1</t>
  </si>
  <si>
    <t>Mzdy (včetně pohyblivých složek)</t>
  </si>
  <si>
    <t>2.2</t>
  </si>
  <si>
    <t>2.3</t>
  </si>
  <si>
    <t>Odvody pojistného na veřejné zdravotní pojištění a pojistného na sociální zabezpečení a příspěvku na státní politiku zaměstnanosti a příděly do sociálního fondu</t>
  </si>
  <si>
    <t>Ostatní:</t>
  </si>
  <si>
    <t>2.4</t>
  </si>
  <si>
    <t>Materiální náklady (včetně drobného majetku)</t>
  </si>
  <si>
    <t>2.5</t>
  </si>
  <si>
    <t xml:space="preserve">Služby a náklady nevýrobní </t>
  </si>
  <si>
    <t>2.6</t>
  </si>
  <si>
    <t>Cestovní náhrady</t>
  </si>
  <si>
    <t>2.7</t>
  </si>
  <si>
    <t>Stipendia</t>
  </si>
  <si>
    <t xml:space="preserve">Celkem běžné a kapitálové finanční prostředky </t>
  </si>
  <si>
    <t>Bližší zdůvodnění čerpání v jednotlivých položkách (přidejte řádky podle potřeby)</t>
  </si>
  <si>
    <t>Číslo položky (viz předchozí tabulka)</t>
  </si>
  <si>
    <t>Název výdaje a jeho zdůvodnění</t>
  </si>
  <si>
    <t>Částka (v tis. Kč)</t>
  </si>
  <si>
    <t>* VŠ vyplní pouze žlutě podbarvená pole tabulky.</t>
  </si>
  <si>
    <r>
      <rPr>
        <b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V případě, že potřebujete sdělit další doplňující informace, uveďte je v příloze.</t>
    </r>
  </si>
  <si>
    <t>Formulář pro závěrečnou zprávu - dílčí část projektu</t>
  </si>
  <si>
    <t>Ostatní osobní náklady (odměny z dohod o pracovní činnosti, dohod o provedení práce, popř. i některé odměny hrazené na základě nepojmenovaných smluv uzavřených podle zákona § 1746 odst. 2 č. 89/2012 Sb., občanský zákoník)</t>
  </si>
  <si>
    <t>Centralizovaný rozvojový program na sdílení kapacit a vytváření sítí vysokých škol v České republice</t>
  </si>
  <si>
    <t>i) plnění požadavků stanovených obecně závaznými právními předpisy nebo pokyny orgánů státní správy upravujících vnitřní organizaci a systémy vysokých škol, vč. kybernetické bezpečnosti</t>
  </si>
  <si>
    <t>Od: 1/2022</t>
  </si>
  <si>
    <t>Do: 12/2022</t>
  </si>
  <si>
    <t>Cíl 1</t>
  </si>
  <si>
    <t>Nejedná se o pokračující projekt.</t>
  </si>
  <si>
    <t>1.1</t>
  </si>
  <si>
    <t>Analýzy dopadu DEPO do sektoru VVŠ</t>
  </si>
  <si>
    <r>
      <t xml:space="preserve">Analýza v oblasti legislativy: 
- Analýza OVM z pohledu VVŠ dle ZVŠ
– Právní analýza možného postupu práce s údaji z ISZR a jinými AIS
- Analýza interní legislativy
Aktivní účast na komentování a připomínkování výstupních materiálů projektu.
</t>
    </r>
    <r>
      <rPr>
        <b/>
        <sz val="10"/>
        <color theme="1"/>
        <rFont val="Calibri"/>
        <family val="2"/>
        <scheme val="minor"/>
      </rPr>
      <t>Výstup byl splněn.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</si>
  <si>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 xml:space="preserve">Analýza v oblasti procesů VVŠ:
- definice základních procesů a principů
Aktivní účast na komentování a připomínkování výstupních materiálů projektu.
</t>
    </r>
    <r>
      <rPr>
        <b/>
        <sz val="10"/>
        <color theme="1"/>
        <rFont val="Calibri"/>
        <family val="2"/>
        <scheme val="minor"/>
      </rPr>
      <t xml:space="preserve">Výstup byl splněn. </t>
    </r>
  </si>
  <si>
    <r>
      <t xml:space="preserve">Analýza v oblasti podmínkek pro připojení a úspěšné získání dat z ISZR a AIS
Aktivní účast na komentování a připomínkování výstupních materiálů projektu.
</t>
    </r>
    <r>
      <rPr>
        <b/>
        <sz val="10"/>
        <color theme="1"/>
        <rFont val="Calibri"/>
        <family val="2"/>
        <scheme val="minor"/>
      </rPr>
      <t xml:space="preserve">Výstup byl splněn. </t>
    </r>
  </si>
  <si>
    <t>Mzdy a pohyblivé složky mezd řešitelského týmu projektu</t>
  </si>
  <si>
    <t>Zákonné zdravotní a sociální pojištění, sociální fond</t>
  </si>
  <si>
    <r>
      <t xml:space="preserve">Cílem projektu je realizace analýzy dopadů DEPO na provoz VVŠ. Tuto analýzu lze rozdělit na 3 základní bloky:
- Právní dopad na interní legislativu VVŠ
- Definice dopadu na procesy VVŠ
- Dopad na komunikaci s KIVS
</t>
    </r>
    <r>
      <rPr>
        <b/>
        <sz val="10"/>
        <color theme="1"/>
        <rFont val="Calibri"/>
        <family val="2"/>
        <scheme val="minor"/>
      </rPr>
      <t xml:space="preserve">Tohoto cíle 1 bylo v rámci celého koordinovaného projektu dosaženo. </t>
    </r>
  </si>
  <si>
    <t>Vysoká škola polytechnická Jihlava</t>
  </si>
  <si>
    <t>Bc. Milan Novák</t>
  </si>
  <si>
    <t xml:space="preserve">Tolstého 16, 586 01 Jihlava, www.vspj.cz </t>
  </si>
  <si>
    <t>milan.novak@vspj.cz</t>
  </si>
  <si>
    <t>Při realizaci projektu nedošlo k žádným změnám obsahu projektu.</t>
  </si>
  <si>
    <t>milena.vlckova@vspj.cz</t>
  </si>
  <si>
    <t>úmrtí hlavnho řešitele pana Miloslava Vytasila</t>
  </si>
  <si>
    <t>Materiální náklady - v rámci projektu byl pořízení spotřební kancelářský materiál. Položka byla navýšena o 3 tis. Kč z položky 2.6 cestovní náhrady z důvodu nevyčerpání této položky.</t>
  </si>
  <si>
    <t>Cestovné na jednání týmu. Přesun nevyčerpaných fin. prostředků ve výši 3 tis. Kč na položku 2.4 materiální náklady a 1 tis. Kč na položku 2.5 Služby.</t>
  </si>
  <si>
    <t>Služby -  položka byla čerpána na účastnický poplatek na školení. Položka byla navýšena o 1 tis. Kč z položky 2.6 cestovní náhrady z důvodu nevyčerpání této položky.</t>
  </si>
  <si>
    <t>Změna v čerpání rozpočtu projektu v souladu s vyhlášením CRP 2022</t>
  </si>
  <si>
    <t>Při realizaci projektu došlo k personálním změnám - od 1. 7. 2023 změna hlavního řešitele na Bc. Milenu Vlčkovou</t>
  </si>
  <si>
    <t>Rozpočet projektu byl vyčerpán v celé výši. Během řešení projektu došlo ke změnám ve struktuře čerpání přidělených finančních prostředků v souladu s vyhlášením CRP 2022 (v položkách 2.4, 2.5 a 2.6). Zdůvodnění  změn je uvedeno u konkrétních položek v části „Bližší zdůvodnění čerpání v jednotlivých položkách“.</t>
  </si>
  <si>
    <t>Bc. Milena Vlčková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</si>
</sst>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3" xfId="0" applyBorder="1"/>
    <xf numFmtId="0" fontId="4" fillId="0" borderId="10" xfId="0" applyFont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top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left" vertical="top" wrapText="1"/>
    </xf>
    <xf numFmtId="3" fontId="2" fillId="0" borderId="9" xfId="0" applyNumberFormat="1" applyFont="1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7" fillId="0" borderId="7" xfId="2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left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lan.novak@vspj.cz" TargetMode="External"/><Relationship Id="rId1" Type="http://schemas.openxmlformats.org/officeDocument/2006/relationships/hyperlink" Target="mailto:milena.vlckova@vsp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tabSelected="1" view="pageBreakPreview" zoomScaleNormal="100" zoomScaleSheetLayoutView="100" workbookViewId="0">
      <selection activeCell="C38" sqref="C38:D38"/>
    </sheetView>
  </sheetViews>
  <sheetFormatPr defaultColWidth="8.85546875" defaultRowHeight="15" x14ac:dyDescent="0.25"/>
  <cols>
    <col min="1" max="1" width="17.85546875" customWidth="1"/>
    <col min="2" max="2" width="29" customWidth="1"/>
    <col min="3" max="3" width="16.85546875" customWidth="1"/>
    <col min="4" max="4" width="17.7109375" customWidth="1"/>
    <col min="5" max="5" width="14" customWidth="1"/>
    <col min="6" max="6" width="14.7109375" customWidth="1"/>
  </cols>
  <sheetData>
    <row r="1" spans="1:6" ht="18.75" x14ac:dyDescent="0.25">
      <c r="A1" s="24" t="s">
        <v>0</v>
      </c>
      <c r="B1" s="71" t="s">
        <v>87</v>
      </c>
      <c r="C1" s="72"/>
      <c r="D1" s="72"/>
      <c r="E1" s="72"/>
      <c r="F1" s="72"/>
    </row>
    <row r="2" spans="1:6" ht="15" customHeight="1" x14ac:dyDescent="0.25">
      <c r="A2" s="71" t="s">
        <v>1</v>
      </c>
      <c r="B2" s="72"/>
      <c r="C2" s="72"/>
      <c r="D2" s="72"/>
      <c r="E2" s="72"/>
      <c r="F2" s="73"/>
    </row>
    <row r="3" spans="1:6" ht="15" customHeight="1" x14ac:dyDescent="0.25">
      <c r="A3" s="71" t="s">
        <v>71</v>
      </c>
      <c r="B3" s="72"/>
      <c r="C3" s="72"/>
      <c r="D3" s="72"/>
      <c r="E3" s="72"/>
      <c r="F3" s="73"/>
    </row>
    <row r="4" spans="1:6" x14ac:dyDescent="0.25">
      <c r="A4" s="7" t="s">
        <v>2</v>
      </c>
      <c r="B4" s="45" t="s">
        <v>73</v>
      </c>
      <c r="C4" s="46"/>
      <c r="D4" s="46"/>
      <c r="E4" s="46"/>
      <c r="F4" s="47"/>
    </row>
    <row r="5" spans="1:6" ht="33" customHeight="1" x14ac:dyDescent="0.25">
      <c r="A5" s="5" t="s">
        <v>3</v>
      </c>
      <c r="B5" s="45" t="s">
        <v>74</v>
      </c>
      <c r="C5" s="46"/>
      <c r="D5" s="46"/>
      <c r="E5" s="46"/>
      <c r="F5" s="47"/>
    </row>
    <row r="6" spans="1:6" x14ac:dyDescent="0.25">
      <c r="A6" s="59" t="s">
        <v>4</v>
      </c>
      <c r="B6" s="62" t="s">
        <v>80</v>
      </c>
      <c r="C6" s="63"/>
      <c r="D6" s="63"/>
      <c r="E6" s="63"/>
      <c r="F6" s="64"/>
    </row>
    <row r="7" spans="1:6" x14ac:dyDescent="0.25">
      <c r="A7" s="60"/>
      <c r="B7" s="65"/>
      <c r="C7" s="66"/>
      <c r="D7" s="66"/>
      <c r="E7" s="66"/>
      <c r="F7" s="67"/>
    </row>
    <row r="8" spans="1:6" x14ac:dyDescent="0.25">
      <c r="A8" s="61"/>
      <c r="B8" s="68"/>
      <c r="C8" s="69"/>
      <c r="D8" s="69"/>
      <c r="E8" s="69"/>
      <c r="F8" s="70"/>
    </row>
    <row r="9" spans="1:6" ht="25.5" x14ac:dyDescent="0.25">
      <c r="A9" s="5" t="s">
        <v>5</v>
      </c>
      <c r="B9" s="51" t="s">
        <v>75</v>
      </c>
      <c r="C9" s="53"/>
      <c r="D9" s="51" t="s">
        <v>76</v>
      </c>
      <c r="E9" s="52"/>
      <c r="F9" s="53"/>
    </row>
    <row r="10" spans="1:6" ht="25.5" customHeight="1" x14ac:dyDescent="0.25">
      <c r="A10" s="6" t="s">
        <v>6</v>
      </c>
      <c r="B10" s="5" t="s">
        <v>7</v>
      </c>
      <c r="C10" s="51" t="s">
        <v>8</v>
      </c>
      <c r="D10" s="53"/>
      <c r="E10" s="42" t="s">
        <v>9</v>
      </c>
      <c r="F10" s="44"/>
    </row>
    <row r="11" spans="1:6" x14ac:dyDescent="0.25">
      <c r="A11" s="5" t="s">
        <v>10</v>
      </c>
      <c r="B11" s="25">
        <v>142</v>
      </c>
      <c r="C11" s="77">
        <v>142</v>
      </c>
      <c r="D11" s="78"/>
      <c r="E11" s="77">
        <v>0</v>
      </c>
      <c r="F11" s="78"/>
    </row>
    <row r="12" spans="1:6" x14ac:dyDescent="0.25">
      <c r="A12" s="5" t="s">
        <v>11</v>
      </c>
      <c r="B12" s="25">
        <v>142</v>
      </c>
      <c r="C12" s="77">
        <v>142</v>
      </c>
      <c r="D12" s="78"/>
      <c r="E12" s="77">
        <v>0</v>
      </c>
      <c r="F12" s="78"/>
    </row>
    <row r="13" spans="1:6" x14ac:dyDescent="0.25">
      <c r="A13" s="36"/>
      <c r="B13" s="37"/>
      <c r="C13" s="37"/>
      <c r="D13" s="37"/>
      <c r="E13" s="37"/>
      <c r="F13" s="38"/>
    </row>
    <row r="14" spans="1:6" ht="15.75" x14ac:dyDescent="0.25">
      <c r="A14" s="55" t="s">
        <v>12</v>
      </c>
      <c r="B14" s="56"/>
      <c r="C14" s="56"/>
      <c r="D14" s="56"/>
      <c r="E14" s="56"/>
      <c r="F14" s="57"/>
    </row>
    <row r="15" spans="1:6" x14ac:dyDescent="0.25">
      <c r="A15" s="2"/>
      <c r="B15" s="42" t="s">
        <v>13</v>
      </c>
      <c r="C15" s="44"/>
      <c r="D15" s="42" t="s">
        <v>14</v>
      </c>
      <c r="E15" s="43"/>
      <c r="F15" s="44"/>
    </row>
    <row r="16" spans="1:6" x14ac:dyDescent="0.25">
      <c r="A16" s="5" t="s">
        <v>15</v>
      </c>
      <c r="B16" s="27" t="s">
        <v>100</v>
      </c>
      <c r="C16" s="28"/>
      <c r="D16" s="27" t="s">
        <v>88</v>
      </c>
      <c r="E16" s="29"/>
      <c r="F16" s="28"/>
    </row>
    <row r="17" spans="1:10" ht="29.25" customHeight="1" x14ac:dyDescent="0.25">
      <c r="A17" s="5" t="s">
        <v>0</v>
      </c>
      <c r="B17" s="27" t="s">
        <v>87</v>
      </c>
      <c r="C17" s="28"/>
      <c r="D17" s="27" t="str">
        <f>B17</f>
        <v>Vysoká škola polytechnická Jihlava</v>
      </c>
      <c r="E17" s="29"/>
      <c r="F17" s="28"/>
    </row>
    <row r="18" spans="1:10" ht="29.25" customHeight="1" x14ac:dyDescent="0.25">
      <c r="A18" s="5" t="s">
        <v>16</v>
      </c>
      <c r="B18" s="27" t="s">
        <v>89</v>
      </c>
      <c r="C18" s="28"/>
      <c r="D18" s="27" t="str">
        <f>B18</f>
        <v xml:space="preserve">Tolstého 16, 586 01 Jihlava, www.vspj.cz </v>
      </c>
      <c r="E18" s="29"/>
      <c r="F18" s="28"/>
    </row>
    <row r="19" spans="1:10" x14ac:dyDescent="0.25">
      <c r="A19" s="5" t="s">
        <v>17</v>
      </c>
      <c r="B19" s="31">
        <v>567141301</v>
      </c>
      <c r="C19" s="32"/>
      <c r="D19" s="31">
        <v>567141190</v>
      </c>
      <c r="E19" s="58"/>
      <c r="F19" s="32"/>
    </row>
    <row r="20" spans="1:10" x14ac:dyDescent="0.25">
      <c r="A20" s="5" t="s">
        <v>18</v>
      </c>
      <c r="B20" s="54" t="s">
        <v>92</v>
      </c>
      <c r="C20" s="28"/>
      <c r="D20" s="54" t="s">
        <v>90</v>
      </c>
      <c r="E20" s="29"/>
      <c r="F20" s="28"/>
    </row>
    <row r="21" spans="1:10" x14ac:dyDescent="0.25">
      <c r="A21" s="36"/>
      <c r="B21" s="37"/>
      <c r="C21" s="37"/>
      <c r="D21" s="37"/>
      <c r="E21" s="37"/>
      <c r="F21" s="38"/>
    </row>
    <row r="22" spans="1:10" ht="15" customHeight="1" x14ac:dyDescent="0.25">
      <c r="A22" s="55" t="s">
        <v>19</v>
      </c>
      <c r="B22" s="56"/>
      <c r="C22" s="56"/>
      <c r="D22" s="56"/>
      <c r="E22" s="56"/>
      <c r="F22" s="57"/>
    </row>
    <row r="23" spans="1:10" ht="29.25" customHeight="1" x14ac:dyDescent="0.25">
      <c r="A23" s="5" t="s">
        <v>20</v>
      </c>
      <c r="B23" s="51" t="s">
        <v>21</v>
      </c>
      <c r="C23" s="52"/>
      <c r="D23" s="52"/>
      <c r="E23" s="52"/>
      <c r="F23" s="53"/>
    </row>
    <row r="24" spans="1:10" ht="88.5" customHeight="1" x14ac:dyDescent="0.25">
      <c r="A24" s="9" t="s">
        <v>77</v>
      </c>
      <c r="B24" s="48" t="s">
        <v>86</v>
      </c>
      <c r="C24" s="49"/>
      <c r="D24" s="49"/>
      <c r="E24" s="49"/>
      <c r="F24" s="50"/>
    </row>
    <row r="25" spans="1:10" x14ac:dyDescent="0.25">
      <c r="A25" s="36"/>
      <c r="B25" s="37"/>
      <c r="C25" s="37"/>
      <c r="D25" s="37"/>
      <c r="E25" s="37"/>
      <c r="F25" s="38"/>
    </row>
    <row r="26" spans="1:10" ht="25.5" x14ac:dyDescent="0.25">
      <c r="A26" s="5" t="s">
        <v>22</v>
      </c>
      <c r="B26" s="51" t="s">
        <v>23</v>
      </c>
      <c r="C26" s="52"/>
      <c r="D26" s="52"/>
      <c r="E26" s="52"/>
      <c r="F26" s="53"/>
      <c r="I26" s="1"/>
    </row>
    <row r="27" spans="1:10" ht="105.95" customHeight="1" x14ac:dyDescent="0.25">
      <c r="A27" s="9">
        <v>1</v>
      </c>
      <c r="B27" s="48" t="s">
        <v>81</v>
      </c>
      <c r="C27" s="49"/>
      <c r="D27" s="49"/>
      <c r="E27" s="49"/>
      <c r="F27" s="50"/>
    </row>
    <row r="28" spans="1:10" ht="78" customHeight="1" x14ac:dyDescent="0.25">
      <c r="A28" s="9">
        <v>2</v>
      </c>
      <c r="B28" s="48" t="s">
        <v>82</v>
      </c>
      <c r="C28" s="49"/>
      <c r="D28" s="49"/>
      <c r="E28" s="49"/>
      <c r="F28" s="50"/>
    </row>
    <row r="29" spans="1:10" ht="57" customHeight="1" x14ac:dyDescent="0.25">
      <c r="A29" s="9">
        <v>3</v>
      </c>
      <c r="B29" s="48" t="s">
        <v>83</v>
      </c>
      <c r="C29" s="49"/>
      <c r="D29" s="49"/>
      <c r="E29" s="49"/>
      <c r="F29" s="50"/>
    </row>
    <row r="30" spans="1:10" x14ac:dyDescent="0.25">
      <c r="A30" s="36"/>
      <c r="B30" s="37"/>
      <c r="C30" s="37"/>
      <c r="D30" s="37"/>
      <c r="E30" s="37"/>
      <c r="F30" s="38"/>
    </row>
    <row r="31" spans="1:10" ht="33.75" customHeight="1" x14ac:dyDescent="0.25">
      <c r="A31" s="5" t="s">
        <v>24</v>
      </c>
      <c r="B31" s="42" t="s">
        <v>25</v>
      </c>
      <c r="C31" s="43"/>
      <c r="D31" s="43"/>
      <c r="E31" s="43"/>
      <c r="F31" s="44"/>
    </row>
    <row r="32" spans="1:10" ht="45" customHeight="1" x14ac:dyDescent="0.25">
      <c r="A32" s="5" t="s">
        <v>26</v>
      </c>
      <c r="B32" s="42" t="s">
        <v>27</v>
      </c>
      <c r="C32" s="44"/>
      <c r="D32" s="42" t="s">
        <v>28</v>
      </c>
      <c r="E32" s="43"/>
      <c r="F32" s="44"/>
      <c r="J32" s="8"/>
    </row>
    <row r="33" spans="1:6" ht="24.75" customHeight="1" x14ac:dyDescent="0.25">
      <c r="A33" s="10" t="s">
        <v>29</v>
      </c>
      <c r="B33" s="27" t="s">
        <v>91</v>
      </c>
      <c r="C33" s="28"/>
      <c r="D33" s="27"/>
      <c r="E33" s="29"/>
      <c r="F33" s="28"/>
    </row>
    <row r="34" spans="1:6" ht="24.75" customHeight="1" x14ac:dyDescent="0.25">
      <c r="A34" s="10" t="s">
        <v>30</v>
      </c>
      <c r="B34" s="27" t="s">
        <v>98</v>
      </c>
      <c r="C34" s="28"/>
      <c r="D34" s="27" t="s">
        <v>93</v>
      </c>
      <c r="E34" s="29"/>
      <c r="F34" s="28"/>
    </row>
    <row r="35" spans="1:6" ht="92.25" customHeight="1" x14ac:dyDescent="0.25">
      <c r="A35" s="10" t="s">
        <v>31</v>
      </c>
      <c r="B35" s="27" t="s">
        <v>97</v>
      </c>
      <c r="C35" s="28"/>
      <c r="D35" s="45" t="s">
        <v>99</v>
      </c>
      <c r="E35" s="46"/>
      <c r="F35" s="47"/>
    </row>
    <row r="36" spans="1:6" x14ac:dyDescent="0.25">
      <c r="A36" s="36"/>
      <c r="B36" s="37"/>
      <c r="C36" s="37"/>
      <c r="D36" s="37"/>
      <c r="E36" s="37"/>
      <c r="F36" s="38"/>
    </row>
    <row r="37" spans="1:6" ht="46.5" customHeight="1" x14ac:dyDescent="0.25">
      <c r="A37" s="5" t="s">
        <v>32</v>
      </c>
      <c r="B37" s="42" t="s">
        <v>33</v>
      </c>
      <c r="C37" s="43"/>
      <c r="D37" s="43"/>
      <c r="E37" s="43"/>
      <c r="F37" s="44"/>
    </row>
    <row r="38" spans="1:6" ht="33.75" customHeight="1" x14ac:dyDescent="0.25">
      <c r="A38" s="2"/>
      <c r="B38" s="10" t="s">
        <v>34</v>
      </c>
      <c r="C38" s="42" t="s">
        <v>35</v>
      </c>
      <c r="D38" s="44"/>
      <c r="E38" s="42" t="s">
        <v>36</v>
      </c>
      <c r="F38" s="44"/>
    </row>
    <row r="39" spans="1:6" x14ac:dyDescent="0.25">
      <c r="A39" s="4"/>
      <c r="B39" s="9" t="s">
        <v>78</v>
      </c>
      <c r="C39" s="27"/>
      <c r="D39" s="28"/>
      <c r="E39" s="27"/>
      <c r="F39" s="28"/>
    </row>
    <row r="40" spans="1:6" x14ac:dyDescent="0.25">
      <c r="A40" s="36"/>
      <c r="B40" s="37"/>
      <c r="C40" s="37"/>
      <c r="D40" s="37"/>
      <c r="E40" s="37"/>
      <c r="F40" s="38"/>
    </row>
    <row r="41" spans="1:6" ht="15" customHeight="1" x14ac:dyDescent="0.25">
      <c r="A41" s="39" t="s">
        <v>37</v>
      </c>
      <c r="B41" s="40"/>
      <c r="C41" s="40"/>
      <c r="D41" s="40"/>
      <c r="E41" s="40"/>
      <c r="F41" s="41"/>
    </row>
    <row r="42" spans="1:6" ht="38.25" x14ac:dyDescent="0.25">
      <c r="A42" s="3"/>
      <c r="B42" s="3"/>
      <c r="C42" s="10" t="s">
        <v>38</v>
      </c>
      <c r="D42" s="10" t="s">
        <v>39</v>
      </c>
      <c r="E42" s="18" t="s">
        <v>40</v>
      </c>
      <c r="F42" s="16" t="s">
        <v>41</v>
      </c>
    </row>
    <row r="43" spans="1:6" ht="31.5" x14ac:dyDescent="0.25">
      <c r="A43" s="13" t="s">
        <v>29</v>
      </c>
      <c r="B43" s="6" t="s">
        <v>42</v>
      </c>
      <c r="C43" s="15">
        <v>0</v>
      </c>
      <c r="D43" s="15">
        <v>0</v>
      </c>
      <c r="E43" s="15">
        <f>D43-C43</f>
        <v>0</v>
      </c>
      <c r="F43" s="19">
        <f>E43/C$59</f>
        <v>0</v>
      </c>
    </row>
    <row r="44" spans="1:6" ht="25.5" x14ac:dyDescent="0.25">
      <c r="A44" s="11" t="s">
        <v>79</v>
      </c>
      <c r="B44" s="4" t="s">
        <v>44</v>
      </c>
      <c r="C44" s="14">
        <v>0</v>
      </c>
      <c r="D44" s="14">
        <v>0</v>
      </c>
      <c r="E44" s="15">
        <f t="shared" ref="E44:E46" si="0">D44-C44</f>
        <v>0</v>
      </c>
      <c r="F44" s="19">
        <f t="shared" ref="F44:F59" si="1">E44/C$59</f>
        <v>0</v>
      </c>
    </row>
    <row r="45" spans="1:6" ht="25.5" x14ac:dyDescent="0.25">
      <c r="A45" s="11" t="s">
        <v>43</v>
      </c>
      <c r="B45" s="4" t="s">
        <v>46</v>
      </c>
      <c r="C45" s="14">
        <v>0</v>
      </c>
      <c r="D45" s="14">
        <v>0</v>
      </c>
      <c r="E45" s="15">
        <f t="shared" si="0"/>
        <v>0</v>
      </c>
      <c r="F45" s="19">
        <f t="shared" si="1"/>
        <v>0</v>
      </c>
    </row>
    <row r="46" spans="1:6" x14ac:dyDescent="0.25">
      <c r="A46" s="11" t="s">
        <v>45</v>
      </c>
      <c r="B46" s="4" t="s">
        <v>47</v>
      </c>
      <c r="C46" s="14">
        <v>0</v>
      </c>
      <c r="D46" s="14">
        <v>0</v>
      </c>
      <c r="E46" s="15">
        <f t="shared" si="0"/>
        <v>0</v>
      </c>
      <c r="F46" s="19">
        <f t="shared" si="1"/>
        <v>0</v>
      </c>
    </row>
    <row r="47" spans="1:6" x14ac:dyDescent="0.25">
      <c r="A47" s="36"/>
      <c r="B47" s="37"/>
      <c r="C47" s="37"/>
      <c r="D47" s="37"/>
      <c r="E47" s="37"/>
      <c r="F47" s="38"/>
    </row>
    <row r="48" spans="1:6" ht="31.5" x14ac:dyDescent="0.25">
      <c r="A48" s="13" t="s">
        <v>30</v>
      </c>
      <c r="B48" s="6" t="s">
        <v>48</v>
      </c>
      <c r="C48" s="15">
        <f>SUM(C50:C57)</f>
        <v>142</v>
      </c>
      <c r="D48" s="15">
        <f>SUM(D50:D57)</f>
        <v>142</v>
      </c>
      <c r="E48" s="15">
        <f>D48-C48</f>
        <v>0</v>
      </c>
      <c r="F48" s="19">
        <f t="shared" si="1"/>
        <v>0</v>
      </c>
    </row>
    <row r="49" spans="1:6" ht="15.75" x14ac:dyDescent="0.25">
      <c r="A49" s="12"/>
      <c r="B49" s="20" t="s">
        <v>49</v>
      </c>
      <c r="C49" s="21"/>
      <c r="D49" s="21"/>
      <c r="E49" s="21"/>
      <c r="F49" s="22"/>
    </row>
    <row r="50" spans="1:6" x14ac:dyDescent="0.25">
      <c r="A50" s="11" t="s">
        <v>50</v>
      </c>
      <c r="B50" s="4" t="s">
        <v>51</v>
      </c>
      <c r="C50" s="14">
        <v>101</v>
      </c>
      <c r="D50" s="23">
        <v>101</v>
      </c>
      <c r="E50" s="15">
        <f>SUM(D50-C50)</f>
        <v>0</v>
      </c>
      <c r="F50" s="19">
        <f t="shared" si="1"/>
        <v>0</v>
      </c>
    </row>
    <row r="51" spans="1:6" ht="102" x14ac:dyDescent="0.25">
      <c r="A51" s="11" t="s">
        <v>52</v>
      </c>
      <c r="B51" s="4" t="s">
        <v>72</v>
      </c>
      <c r="C51" s="14">
        <v>0</v>
      </c>
      <c r="D51" s="14">
        <v>0</v>
      </c>
      <c r="E51" s="15">
        <f t="shared" ref="E51:E52" si="2">SUM(D51-C51)</f>
        <v>0</v>
      </c>
      <c r="F51" s="19">
        <f t="shared" si="1"/>
        <v>0</v>
      </c>
    </row>
    <row r="52" spans="1:6" ht="63.75" x14ac:dyDescent="0.25">
      <c r="A52" s="11" t="s">
        <v>53</v>
      </c>
      <c r="B52" s="4" t="s">
        <v>54</v>
      </c>
      <c r="C52" s="14">
        <v>36</v>
      </c>
      <c r="D52" s="14">
        <v>36</v>
      </c>
      <c r="E52" s="15">
        <f t="shared" si="2"/>
        <v>0</v>
      </c>
      <c r="F52" s="19">
        <f t="shared" si="1"/>
        <v>0</v>
      </c>
    </row>
    <row r="53" spans="1:6" ht="15.75" x14ac:dyDescent="0.25">
      <c r="A53" s="2"/>
      <c r="B53" s="20" t="s">
        <v>55</v>
      </c>
      <c r="C53" s="21"/>
      <c r="D53" s="21"/>
      <c r="E53" s="21"/>
      <c r="F53" s="22"/>
    </row>
    <row r="54" spans="1:6" ht="25.5" x14ac:dyDescent="0.25">
      <c r="A54" s="11" t="s">
        <v>56</v>
      </c>
      <c r="B54" s="4" t="s">
        <v>57</v>
      </c>
      <c r="C54" s="14">
        <v>0</v>
      </c>
      <c r="D54" s="14">
        <v>3</v>
      </c>
      <c r="E54" s="15">
        <f>SUM(D54-C54)</f>
        <v>3</v>
      </c>
      <c r="F54" s="19">
        <f t="shared" si="1"/>
        <v>2.1126760563380281E-2</v>
      </c>
    </row>
    <row r="55" spans="1:6" x14ac:dyDescent="0.25">
      <c r="A55" s="11" t="s">
        <v>58</v>
      </c>
      <c r="B55" s="4" t="s">
        <v>59</v>
      </c>
      <c r="C55" s="14">
        <v>0</v>
      </c>
      <c r="D55" s="14">
        <v>1</v>
      </c>
      <c r="E55" s="15">
        <f t="shared" ref="E55:E57" si="3">SUM(D55-C55)</f>
        <v>1</v>
      </c>
      <c r="F55" s="19">
        <f t="shared" si="1"/>
        <v>7.0422535211267607E-3</v>
      </c>
    </row>
    <row r="56" spans="1:6" x14ac:dyDescent="0.25">
      <c r="A56" s="11" t="s">
        <v>60</v>
      </c>
      <c r="B56" s="4" t="s">
        <v>61</v>
      </c>
      <c r="C56" s="14">
        <v>5</v>
      </c>
      <c r="D56" s="14">
        <v>1</v>
      </c>
      <c r="E56" s="15">
        <f t="shared" si="3"/>
        <v>-4</v>
      </c>
      <c r="F56" s="19">
        <f t="shared" si="1"/>
        <v>-2.8169014084507043E-2</v>
      </c>
    </row>
    <row r="57" spans="1:6" x14ac:dyDescent="0.25">
      <c r="A57" s="11" t="s">
        <v>62</v>
      </c>
      <c r="B57" s="4" t="s">
        <v>63</v>
      </c>
      <c r="C57" s="14">
        <v>0</v>
      </c>
      <c r="D57" s="14">
        <f>E68</f>
        <v>0</v>
      </c>
      <c r="E57" s="15">
        <f t="shared" si="3"/>
        <v>0</v>
      </c>
      <c r="F57" s="19">
        <f t="shared" si="1"/>
        <v>0</v>
      </c>
    </row>
    <row r="58" spans="1:6" x14ac:dyDescent="0.25">
      <c r="A58" s="36"/>
      <c r="B58" s="37"/>
      <c r="C58" s="37"/>
      <c r="D58" s="37"/>
      <c r="E58" s="37"/>
      <c r="F58" s="38"/>
    </row>
    <row r="59" spans="1:6" ht="31.5" x14ac:dyDescent="0.25">
      <c r="A59" s="13" t="s">
        <v>31</v>
      </c>
      <c r="B59" s="6" t="s">
        <v>64</v>
      </c>
      <c r="C59" s="15">
        <f>SUM(C48,C43)</f>
        <v>142</v>
      </c>
      <c r="D59" s="15">
        <f>SUM(D48,D43,)</f>
        <v>142</v>
      </c>
      <c r="E59" s="15">
        <f>D59-C59</f>
        <v>0</v>
      </c>
      <c r="F59" s="19">
        <f t="shared" si="1"/>
        <v>0</v>
      </c>
    </row>
    <row r="60" spans="1:6" x14ac:dyDescent="0.25">
      <c r="A60" s="36"/>
      <c r="B60" s="37"/>
      <c r="C60" s="37"/>
      <c r="D60" s="37"/>
      <c r="E60" s="37"/>
      <c r="F60" s="38"/>
    </row>
    <row r="61" spans="1:6" ht="15" customHeight="1" x14ac:dyDescent="0.25">
      <c r="A61" s="39" t="s">
        <v>65</v>
      </c>
      <c r="B61" s="40"/>
      <c r="C61" s="40"/>
      <c r="D61" s="40"/>
      <c r="E61" s="40"/>
      <c r="F61" s="41"/>
    </row>
    <row r="62" spans="1:6" ht="25.5" x14ac:dyDescent="0.25">
      <c r="A62" s="10" t="s">
        <v>66</v>
      </c>
      <c r="B62" s="42" t="s">
        <v>67</v>
      </c>
      <c r="C62" s="43"/>
      <c r="D62" s="44"/>
      <c r="E62" s="42" t="s">
        <v>68</v>
      </c>
      <c r="F62" s="44"/>
    </row>
    <row r="63" spans="1:6" ht="38.25" customHeight="1" x14ac:dyDescent="0.25">
      <c r="A63" s="12" t="s">
        <v>50</v>
      </c>
      <c r="B63" s="30" t="s">
        <v>84</v>
      </c>
      <c r="C63" s="30"/>
      <c r="D63" s="30"/>
      <c r="E63" s="31">
        <v>101</v>
      </c>
      <c r="F63" s="32"/>
    </row>
    <row r="64" spans="1:6" ht="38.25" customHeight="1" x14ac:dyDescent="0.25">
      <c r="A64" s="12" t="s">
        <v>53</v>
      </c>
      <c r="B64" s="33" t="s">
        <v>85</v>
      </c>
      <c r="C64" s="34"/>
      <c r="D64" s="35"/>
      <c r="E64" s="31">
        <v>36</v>
      </c>
      <c r="F64" s="32"/>
    </row>
    <row r="65" spans="1:6" ht="38.25" customHeight="1" x14ac:dyDescent="0.25">
      <c r="A65" s="12" t="s">
        <v>56</v>
      </c>
      <c r="B65" s="74" t="s">
        <v>94</v>
      </c>
      <c r="C65" s="75"/>
      <c r="D65" s="76"/>
      <c r="E65" s="31">
        <v>3</v>
      </c>
      <c r="F65" s="32"/>
    </row>
    <row r="66" spans="1:6" ht="38.25" customHeight="1" x14ac:dyDescent="0.25">
      <c r="A66" s="12" t="s">
        <v>58</v>
      </c>
      <c r="B66" s="74" t="s">
        <v>96</v>
      </c>
      <c r="C66" s="75"/>
      <c r="D66" s="76"/>
      <c r="E66" s="31">
        <v>1</v>
      </c>
      <c r="F66" s="32"/>
    </row>
    <row r="67" spans="1:6" ht="38.25" customHeight="1" x14ac:dyDescent="0.25">
      <c r="A67" s="12" t="s">
        <v>60</v>
      </c>
      <c r="B67" s="30" t="s">
        <v>95</v>
      </c>
      <c r="C67" s="30"/>
      <c r="D67" s="30"/>
      <c r="E67" s="31">
        <v>1</v>
      </c>
      <c r="F67" s="32"/>
    </row>
    <row r="68" spans="1:6" x14ac:dyDescent="0.25">
      <c r="A68" s="12"/>
      <c r="B68" s="33"/>
      <c r="C68" s="34"/>
      <c r="D68" s="35"/>
      <c r="E68" s="31"/>
      <c r="F68" s="32"/>
    </row>
    <row r="69" spans="1:6" x14ac:dyDescent="0.25">
      <c r="A69" s="17"/>
      <c r="B69" s="17"/>
      <c r="C69" s="17"/>
      <c r="D69" s="17"/>
      <c r="E69" s="17"/>
      <c r="F69" s="17"/>
    </row>
    <row r="70" spans="1:6" x14ac:dyDescent="0.25">
      <c r="A70" s="26" t="s">
        <v>69</v>
      </c>
      <c r="B70" s="26"/>
      <c r="C70" s="26"/>
      <c r="D70" s="26"/>
      <c r="E70" s="26"/>
      <c r="F70" s="26"/>
    </row>
    <row r="71" spans="1:6" x14ac:dyDescent="0.25">
      <c r="A71" s="26" t="s">
        <v>70</v>
      </c>
      <c r="B71" s="26"/>
      <c r="C71" s="26"/>
      <c r="D71" s="26"/>
      <c r="E71" s="26"/>
      <c r="F71" s="26"/>
    </row>
  </sheetData>
  <mergeCells count="76">
    <mergeCell ref="B68:D68"/>
    <mergeCell ref="B67:D67"/>
    <mergeCell ref="E68:F68"/>
    <mergeCell ref="E67:F67"/>
    <mergeCell ref="E66:F66"/>
    <mergeCell ref="B66:D66"/>
    <mergeCell ref="B65:D65"/>
    <mergeCell ref="E65:F65"/>
    <mergeCell ref="B9:C9"/>
    <mergeCell ref="D9:F9"/>
    <mergeCell ref="C10:D10"/>
    <mergeCell ref="E10:F10"/>
    <mergeCell ref="C11:D11"/>
    <mergeCell ref="E11:F11"/>
    <mergeCell ref="B16:C16"/>
    <mergeCell ref="D16:F16"/>
    <mergeCell ref="B17:C17"/>
    <mergeCell ref="D17:F17"/>
    <mergeCell ref="B18:C18"/>
    <mergeCell ref="D18:F18"/>
    <mergeCell ref="C12:D12"/>
    <mergeCell ref="E12:F12"/>
    <mergeCell ref="A6:A8"/>
    <mergeCell ref="B6:F8"/>
    <mergeCell ref="B1:F1"/>
    <mergeCell ref="A2:F2"/>
    <mergeCell ref="A3:F3"/>
    <mergeCell ref="B4:F4"/>
    <mergeCell ref="B5:F5"/>
    <mergeCell ref="A13:F13"/>
    <mergeCell ref="A14:F14"/>
    <mergeCell ref="B15:C15"/>
    <mergeCell ref="D15:F15"/>
    <mergeCell ref="B19:C19"/>
    <mergeCell ref="D19:F19"/>
    <mergeCell ref="B20:C20"/>
    <mergeCell ref="D20:F20"/>
    <mergeCell ref="A21:F21"/>
    <mergeCell ref="A22:F22"/>
    <mergeCell ref="B23:F23"/>
    <mergeCell ref="B24:F24"/>
    <mergeCell ref="B32:C32"/>
    <mergeCell ref="D32:F32"/>
    <mergeCell ref="A25:F25"/>
    <mergeCell ref="B26:F26"/>
    <mergeCell ref="B27:F27"/>
    <mergeCell ref="B28:F28"/>
    <mergeCell ref="B29:F29"/>
    <mergeCell ref="A30:F30"/>
    <mergeCell ref="B31:F31"/>
    <mergeCell ref="A36:F36"/>
    <mergeCell ref="B37:F37"/>
    <mergeCell ref="C38:D38"/>
    <mergeCell ref="E38:F38"/>
    <mergeCell ref="B33:C33"/>
    <mergeCell ref="D33:F33"/>
    <mergeCell ref="B35:C35"/>
    <mergeCell ref="D35:F35"/>
    <mergeCell ref="A40:F40"/>
    <mergeCell ref="E39:F39"/>
    <mergeCell ref="A71:F71"/>
    <mergeCell ref="A70:F70"/>
    <mergeCell ref="B34:C34"/>
    <mergeCell ref="D34:F34"/>
    <mergeCell ref="B63:D63"/>
    <mergeCell ref="E63:F63"/>
    <mergeCell ref="E64:F64"/>
    <mergeCell ref="B64:D64"/>
    <mergeCell ref="A47:F47"/>
    <mergeCell ref="A58:F58"/>
    <mergeCell ref="A60:F60"/>
    <mergeCell ref="A61:F61"/>
    <mergeCell ref="B62:D62"/>
    <mergeCell ref="E62:F62"/>
    <mergeCell ref="A41:F41"/>
    <mergeCell ref="C39:D39"/>
  </mergeCells>
  <hyperlinks>
    <hyperlink ref="B20" r:id="rId1" xr:uid="{00000000-0004-0000-0000-000000000000}"/>
    <hyperlink ref="D20" r:id="rId2" xr:uid="{00000000-0004-0000-0000-000001000000}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3"/>
  <rowBreaks count="3" manualBreakCount="3">
    <brk id="30" max="16383" man="1"/>
    <brk id="40" max="4" man="1"/>
    <brk id="6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AC6C446A9AEC4887B6240C14C150AE" ma:contentTypeVersion="11" ma:contentTypeDescription="Vytvoří nový dokument" ma:contentTypeScope="" ma:versionID="11da29ca12da208d70e6d6859e7482ef">
  <xsd:schema xmlns:xsd="http://www.w3.org/2001/XMLSchema" xmlns:xs="http://www.w3.org/2001/XMLSchema" xmlns:p="http://schemas.microsoft.com/office/2006/metadata/properties" xmlns:ns2="dd24b7f9-e3ee-43c2-949c-e36816f2a2d5" xmlns:ns3="f999670f-2a3f-4325-aa6f-19973f59f571" targetNamespace="http://schemas.microsoft.com/office/2006/metadata/properties" ma:root="true" ma:fieldsID="3c6f98921c1f6c4af4719d074a424591" ns2:_="" ns3:_="">
    <xsd:import namespace="dd24b7f9-e3ee-43c2-949c-e36816f2a2d5"/>
    <xsd:import namespace="f999670f-2a3f-4325-aa6f-19973f59f5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b7f9-e3ee-43c2-949c-e36816f2a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9670f-2a3f-4325-aa6f-19973f59f57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E5A272-88E5-4C86-BA6D-55DB6ACC91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b7f9-e3ee-43c2-949c-e36816f2a2d5"/>
    <ds:schemaRef ds:uri="f999670f-2a3f-4325-aa6f-19973f59f5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72F897-1BDE-49E0-8EDD-10AF492CA3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FF6CC4-438F-4B79-BBAF-42F9CDA1520C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dd24b7f9-e3ee-43c2-949c-e36816f2a2d5"/>
    <ds:schemaRef ds:uri="http://schemas.microsoft.com/office/2006/documentManagement/types"/>
    <ds:schemaRef ds:uri="f999670f-2a3f-4325-aa6f-19973f59f571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Záv. zpráva dílčí CRP 2022</vt:lpstr>
      <vt:lpstr>'Záv. zpráva dílčí CRP 2022'!Oblast_tisku</vt:lpstr>
    </vt:vector>
  </TitlesOfParts>
  <Manager/>
  <Company>MSMT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Jiří Johánek</dc:creator>
  <cp:keywords/>
  <dc:description/>
  <cp:lastModifiedBy>Ing. Pavlína Nová</cp:lastModifiedBy>
  <cp:revision/>
  <cp:lastPrinted>2023-02-10T08:17:32Z</cp:lastPrinted>
  <dcterms:created xsi:type="dcterms:W3CDTF">2019-03-22T14:48:01Z</dcterms:created>
  <dcterms:modified xsi:type="dcterms:W3CDTF">2023-02-10T08:18:25Z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0x01010015AC6C446A9AEC4887B6240C14C150AE</vt:lpwstr>
  </property>
</Properties>
</file>