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P:\dokumenty\ProjektoveCentrum\Projekty\CRP\2021\Borůvková_ZČU\"/>
    </mc:Choice>
  </mc:AlternateContent>
  <xr:revisionPtr revIDLastSave="0" documentId="13_ncr:1_{196844B4-4E3B-4F62-B4BB-B33CA6AAA729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Záv. zpráva dílčí CRP 2021" sheetId="2" r:id="rId1"/>
  </sheets>
  <definedNames>
    <definedName name="_xlnm.Print_Area" localSheetId="0">'Záv. zpráva dílčí CRP 2021'!$A$1:$F$75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  <c r="E61" i="2"/>
  <c r="E60" i="2"/>
  <c r="E59" i="2"/>
  <c r="E56" i="2"/>
  <c r="E55" i="2"/>
  <c r="C53" i="2"/>
  <c r="E51" i="2"/>
  <c r="E50" i="2"/>
  <c r="E49" i="2"/>
  <c r="D48" i="2"/>
  <c r="C48" i="2"/>
  <c r="C64" i="2" l="1"/>
  <c r="F51" i="2" s="1"/>
  <c r="E48" i="2"/>
  <c r="F61" i="2" l="1"/>
  <c r="F60" i="2"/>
  <c r="F55" i="2"/>
  <c r="F56" i="2"/>
  <c r="F62" i="2"/>
  <c r="F50" i="2"/>
  <c r="F48" i="2"/>
  <c r="F49" i="2"/>
  <c r="F59" i="2"/>
  <c r="D53" i="2"/>
  <c r="E53" i="2" s="1"/>
  <c r="F53" i="2" s="1"/>
  <c r="E57" i="2"/>
  <c r="F57" i="2" s="1"/>
  <c r="D64" i="2" l="1"/>
  <c r="E64" i="2" l="1"/>
  <c r="F64" i="2" s="1"/>
</calcChain>
</file>

<file path=xl/sharedStrings.xml><?xml version="1.0" encoding="utf-8"?>
<sst xmlns="http://schemas.openxmlformats.org/spreadsheetml/2006/main" count="118" uniqueCount="109">
  <si>
    <t>Program:</t>
  </si>
  <si>
    <t>Název projektu:</t>
  </si>
  <si>
    <t>Období řešení projektu:</t>
  </si>
  <si>
    <t>Dotace v tis. Kč: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</si>
  <si>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</si>
  <si>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</si>
  <si>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</si>
  <si>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</si>
  <si>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</si>
  <si>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</si>
  <si>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</si>
  <si>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</si>
  <si>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</si>
  <si>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</si>
  <si>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</si>
  <si>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</si>
  <si>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</si>
  <si>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</si>
  <si>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</si>
  <si>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</si>
  <si>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</si>
  <si>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</si>
  <si>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</si>
  <si>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</si>
  <si>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</si>
  <si>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</si>
  <si>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</si>
  <si>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</si>
  <si>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</si>
  <si>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</si>
  <si>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</si>
  <si>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</si>
  <si>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</si>
  <si>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</si>
  <si>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</si>
  <si>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</si>
  <si>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</si>
  <si>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</si>
  <si>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</si>
  <si>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</si>
  <si>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</si>
  <si>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</si>
  <si>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</si>
  <si>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</si>
  <si>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</si>
  <si>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</si>
  <si>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</si>
  <si>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</si>
  <si>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</si>
  <si>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</si>
  <si>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</si>
  <si>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</si>
  <si>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</si>
  <si>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</si>
  <si>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</si>
  <si>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</si>
  <si>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</si>
  <si>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</si>
  <si>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</si>
  <si>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</si>
  <si>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Rozdíl (v tis. Kč)</t>
  </si>
  <si>
    <t>Číslo změny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</si>
  <si>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</si>
  <si>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</si>
  <si>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</si>
  <si>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</si>
  <si>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</si>
  <si>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</si>
  <si>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</si>
  <si>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Rozvojový projekt na rok 2021</t>
  </si>
  <si>
    <t>Specifikace čerpání finanční dotace na řešení projektu *</t>
  </si>
  <si>
    <t>Formulář pro závěrečnou zprávu - dílčí část projektu</t>
  </si>
  <si>
    <t>Vysoká škola polytechnická Jihlava</t>
  </si>
  <si>
    <t>a) rozvoj vzdělávací činnosti vysokých škol zajišťované distančními metodami</t>
  </si>
  <si>
    <t>Distanční vzdělávání jako nástroj rozvoje vysokých škol</t>
  </si>
  <si>
    <t>Od: 1.1.2021</t>
  </si>
  <si>
    <t>Do: 31.12.2021</t>
  </si>
  <si>
    <t>CRP</t>
  </si>
  <si>
    <t xml:space="preserve">V tom běžné finanční prostředky: </t>
  </si>
  <si>
    <t xml:space="preserve">Celkem: </t>
  </si>
  <si>
    <t>RNDr. Jana Borůvková, Ph.D.</t>
  </si>
  <si>
    <t>Ing. Kateřina Berková, Ph.D.</t>
  </si>
  <si>
    <t>VŠPJ</t>
  </si>
  <si>
    <t>Tolstého 1556/16, Jihlava 58601 / www.vspj.cz</t>
  </si>
  <si>
    <t>jana.boruvkova@vspj.cz</t>
  </si>
  <si>
    <t>katerina.berkova@vspj.cz</t>
  </si>
  <si>
    <t>Cestovní náhrady - z důvodu přetrvávající pandemické situace způsobené Covid-19 se většina plánovaných akcí v rámci CRP projektu konala online formou. Z tohoto důvodu bylo na cestovné vyčerpáno 25 %. Zbývajích 75 % nákladů bylo využito na nákup technického vybavení pro pracovní tým k zajištění činností souvisejících s rozvojem distanční výuky a online vzdělávání na VŠPJ.</t>
  </si>
  <si>
    <t>Report - interní dokument VŠPJ. Výstupní zpráva z provedené analýzy technické infrastruktury a lidských zdrojů pro distanční, hybridní výuku a blended learning na VŠPJ. Splněno v plné míře.</t>
  </si>
  <si>
    <t>Koncepce rozvoje distančního vzdělávání  na VŠPJ - interní dokument VŠPJ. Vytvoření interních dokumentů - Koncepce rozvoje distančního vzdělávání a online vzdělávání na VŠPJ. Splněno v plné míře.</t>
  </si>
  <si>
    <t>Účast na kulatých stolech pořádaných hlavním řešitelem projektu. Pravidelná účast zástupců pracovního týmu VŠPJ na 4 kulatých stolech organizovaných hlavním řešitelem. Splněno v plné míře.</t>
  </si>
  <si>
    <r>
      <t>Služby a náklady nevýrobní - dle plánu byly náklady z 96% využity k úhradě služby pro extern</t>
    </r>
    <r>
      <rPr>
        <sz val="10"/>
        <rFont val="Calibri"/>
        <family val="2"/>
        <charset val="238"/>
        <scheme val="minor"/>
      </rPr>
      <t>ího dodavatele za tvorbu analýzy technického zázemí a lidských zdrojů na VŠPJ + úhradu konferenčního poplatku</t>
    </r>
    <r>
      <rPr>
        <sz val="10"/>
        <color theme="1"/>
        <rFont val="Calibri"/>
        <family val="2"/>
        <charset val="238"/>
        <scheme val="minor"/>
      </rPr>
      <t>. 4% plánovaných zdrojů (cca 8 tis. Kč) nebyla vyčerpána, proto byly zbylé finanční prostředky využity na nákup drobného technického vybavení pro pracovní tým k zajištění činností souvisejících s rozvojem distanční výuky a online vzdělávání na VŠPJ.</t>
    </r>
  </si>
  <si>
    <t>Ostatní osobní náklady - odměny: dle plánu vyčerpáno 100%  z přidělené celkové částky na osobní náklady (odměny + odvody) = 367 tis. Kč</t>
  </si>
  <si>
    <t>Ostatní osobní náklady - odvody: dle plánu vyčerpáno 100%  z přidělené celkové částky na osobní náklady  (odměny + odvody) = 367 tis. Kč</t>
  </si>
  <si>
    <t xml:space="preserve">Přispět k systematickému profesionálnímu rozvoji distančního vzdělávání a blended learningu na vysokých školách  v České republice a to v úzké vzájemné spolupráci jednotlivých vysokých škol a se zapojením tuzemských i zahraničních expertů. </t>
  </si>
  <si>
    <t>Úzká vzájemná spolupráce vysokých škol byla v rámci tohoto projektu patrná především při přípravě a vyhodnocení analýzy zázemí pro realizaci distančního vzdělávání a e-learningu, kdy školy pracovaly dle jednotné struktury a dílčí výsledky na své vysoké škole měly možnost srovnat s výsledky na ostatních vysokých školách. Velmi významné byly také 4 kulaté stoly, během kterých došlo nejen ke sladění přístupů k řešení projektu a diskusi otázek týkajících se strategie vysokých škol a metodiky distančního vzdělávání, ale především ke sdílení příkladů dobré praxe a vzájemné inspiraci. Na kulatých stolech a při práci na jednotlivých výstupech projektu nechyběl pohled tuzemských i zahraničních expertů, kteří připomínkovali jednotlivé vytvořené materiály a také měli prostor pro své prezentace na kulatých stolech a na webináři zaměřeném na strategii vysokých škol. Diskuse s experty byla vedena rovněž na konferenci DisCo 2021. Cíl projektu byl tedy beze zbytku splněn a projekt významně přispěl k tomu, aby rozvoj distančního vzdělávání v České republice byl v souladu s aktuálními trendy v Evropě a v celém světě.</t>
  </si>
  <si>
    <t>Analýza</t>
  </si>
  <si>
    <t>Report</t>
  </si>
  <si>
    <t>Koncepce</t>
  </si>
  <si>
    <t>Metodické materiály</t>
  </si>
  <si>
    <t>Analýza - interní dokument VŠPJ. Provedení analýzy technické infrastruktury a lidských zdrojů pro distanční, hybridní výuku a blended learning na VŠPJ externím dodavatelem. Splněno v plné míře.</t>
  </si>
  <si>
    <t>Spolupráce pracovního týmu VŠPJ s hlavním řešitelem na tvorbě metodických materiálů pro podporu DiV a BL. Splněno - pracovní tým plnil zadané úkoly hlavního řešitele, podílel se na tvorbě metodických materiálů formou rešerší a připomínkování.</t>
  </si>
  <si>
    <t>Organizace 2 kurzů pro pracovníky VŠ zaměřené na rozvoj distančního vzdělávání a blended learning. Realizace 2 kurzů zaměřených na distanční vzdělávání a inovaci kurikula. Název: VŠ výuka založená na důkazech I. a II. - Lektor: Prof. MUDr. Mgr. Zbyněk Tonar, Ph.D., rozsah 8 hodin celkem, účast na každém semináři: 39 pracovníků VŠPJ. Splněno v plné míře.</t>
  </si>
  <si>
    <t>Účast na mezinárodní konferenci DisCo. Účast zástupce pracovního týmu VŠPJ na mezinárodní konferenci DisCo 2021 - Ing. Kateřina Berková, Ph.D. Splněno  v plné míře.</t>
  </si>
  <si>
    <t>Materiální náklady - z důvodu nedočerpání finančních nákladů v položce Služby a v položce Cestovní náhrady byly tyto prostředky přesunuty do položky Materiální náklady a dále využity pro nákup technického vybavení pracovního týmu, které bude nadále využíváno pro činnosti podporující rozvoj distančního a online vzdělávání na VŠPJ. Pořízené technické zabezpečení zahrnuje: 1 ks Notebook + brašna, 1 ks USB disk, 1 ks set klávesnice + myš k PC, 1 ks Wireless prezentér.</t>
  </si>
  <si>
    <t xml:space="preserve">Změna v čerpání přidělených finannčních prostředků = přesun nedočerpaných finančních prostředků z položek Cestovní náhrady a Služby do položky Materiální náklady. </t>
  </si>
  <si>
    <t xml:space="preserve">Z přidělené finanční částky v položce Cestovní náhrady (20 tis. Kč) bylo z důvodu pandemické situace způsobené Covid-19 vyčerpáno pouze 25 % z přiděené  částky = 5 tis. Kč. Zbylá částka z této položky = 15 tis. Kč byla přesunuta do položky Materiální náklady. Z přidělené finanční částky v položce Služby a náklady nevýrobní nebyly vyčerpány 4 % z přidělené částky = 8 tis. Kč, které byly přesunuty do položky Materiální náklady. Tyto celkové prostředky = 23 tis. Kč byly vynaloženy na nákup drobného technického vybavení a kancelářských potřeb pro pracovní tým projektu CRP za účelem zajištění kvality vzdělávací činnosti  související s rozvojem distanční výuky a online vzdělávání na VŠPJ. </t>
  </si>
  <si>
    <t>Účast na konferenci</t>
  </si>
  <si>
    <t xml:space="preserve">Účast na kulatých stolech </t>
  </si>
  <si>
    <t>Kurzy pro VŠ pracovníky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</si>
</sst>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/>
    <xf numFmtId="0" fontId="10" fillId="0" borderId="19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erina.berkova@vspj.cz" TargetMode="External"/><Relationship Id="rId1" Type="http://schemas.openxmlformats.org/officeDocument/2006/relationships/hyperlink" Target="mailto:jana.boruvkova@vsp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zoomScaleNormal="100" zoomScaleSheetLayoutView="100" workbookViewId="0">
      <selection activeCell="B70" sqref="B70:D70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3" t="s">
        <v>67</v>
      </c>
      <c r="B1" s="41" t="s">
        <v>72</v>
      </c>
      <c r="C1" s="42"/>
      <c r="D1" s="42"/>
      <c r="E1" s="42"/>
      <c r="F1" s="43"/>
    </row>
    <row r="2" spans="1:6" ht="15" customHeight="1" x14ac:dyDescent="0.25">
      <c r="A2" s="44" t="s">
        <v>69</v>
      </c>
      <c r="B2" s="45"/>
      <c r="C2" s="45"/>
      <c r="D2" s="45"/>
      <c r="E2" s="45"/>
      <c r="F2" s="46"/>
    </row>
    <row r="3" spans="1:6" ht="15" customHeight="1" x14ac:dyDescent="0.25">
      <c r="A3" s="44" t="s">
        <v>71</v>
      </c>
      <c r="B3" s="45"/>
      <c r="C3" s="45"/>
      <c r="D3" s="45"/>
      <c r="E3" s="45"/>
      <c r="F3" s="46"/>
    </row>
    <row r="4" spans="1:6" x14ac:dyDescent="0.25">
      <c r="A4" s="6" t="s">
        <v>0</v>
      </c>
      <c r="B4" s="47" t="s">
        <v>77</v>
      </c>
      <c r="C4" s="48"/>
      <c r="D4" s="48"/>
      <c r="E4" s="48"/>
      <c r="F4" s="49"/>
    </row>
    <row r="5" spans="1:6" x14ac:dyDescent="0.25">
      <c r="A5" s="4" t="s">
        <v>58</v>
      </c>
      <c r="B5" s="47" t="s">
        <v>73</v>
      </c>
      <c r="C5" s="48"/>
      <c r="D5" s="48"/>
      <c r="E5" s="48"/>
      <c r="F5" s="49"/>
    </row>
    <row r="6" spans="1:6" x14ac:dyDescent="0.25">
      <c r="A6" s="29" t="s">
        <v>1</v>
      </c>
      <c r="B6" s="32" t="s">
        <v>74</v>
      </c>
      <c r="C6" s="33"/>
      <c r="D6" s="33"/>
      <c r="E6" s="33"/>
      <c r="F6" s="34"/>
    </row>
    <row r="7" spans="1:6" x14ac:dyDescent="0.25">
      <c r="A7" s="30"/>
      <c r="B7" s="35"/>
      <c r="C7" s="36"/>
      <c r="D7" s="36"/>
      <c r="E7" s="36"/>
      <c r="F7" s="37"/>
    </row>
    <row r="8" spans="1:6" x14ac:dyDescent="0.25">
      <c r="A8" s="31"/>
      <c r="B8" s="38"/>
      <c r="C8" s="39"/>
      <c r="D8" s="39"/>
      <c r="E8" s="39"/>
      <c r="F8" s="40"/>
    </row>
    <row r="9" spans="1:6" ht="25.5" x14ac:dyDescent="0.25">
      <c r="A9" s="4" t="s">
        <v>2</v>
      </c>
      <c r="B9" s="50" t="s">
        <v>75</v>
      </c>
      <c r="C9" s="51"/>
      <c r="D9" s="50" t="s">
        <v>76</v>
      </c>
      <c r="E9" s="52"/>
      <c r="F9" s="51"/>
    </row>
    <row r="10" spans="1:6" ht="25.5" customHeight="1" x14ac:dyDescent="0.25">
      <c r="A10" s="5" t="s">
        <v>3</v>
      </c>
      <c r="B10" s="4" t="s">
        <v>79</v>
      </c>
      <c r="C10" s="50" t="s">
        <v>78</v>
      </c>
      <c r="D10" s="51"/>
      <c r="E10" s="53" t="s">
        <v>4</v>
      </c>
      <c r="F10" s="54"/>
    </row>
    <row r="11" spans="1:6" x14ac:dyDescent="0.25">
      <c r="A11" s="4" t="s">
        <v>5</v>
      </c>
      <c r="B11" s="24">
        <v>592</v>
      </c>
      <c r="C11" s="55">
        <v>592</v>
      </c>
      <c r="D11" s="56"/>
      <c r="E11" s="55">
        <v>0</v>
      </c>
      <c r="F11" s="56"/>
    </row>
    <row r="12" spans="1:6" x14ac:dyDescent="0.25">
      <c r="A12" s="4" t="s">
        <v>6</v>
      </c>
      <c r="B12" s="24">
        <v>592</v>
      </c>
      <c r="C12" s="55">
        <v>592</v>
      </c>
      <c r="D12" s="56"/>
      <c r="E12" s="55">
        <v>0</v>
      </c>
      <c r="F12" s="56"/>
    </row>
    <row r="13" spans="1:6" x14ac:dyDescent="0.25">
      <c r="A13" s="57"/>
      <c r="B13" s="58"/>
      <c r="C13" s="58"/>
      <c r="D13" s="58"/>
      <c r="E13" s="58"/>
      <c r="F13" s="59"/>
    </row>
    <row r="14" spans="1:6" ht="15.75" x14ac:dyDescent="0.25">
      <c r="A14" s="60" t="s">
        <v>7</v>
      </c>
      <c r="B14" s="61"/>
      <c r="C14" s="61"/>
      <c r="D14" s="61"/>
      <c r="E14" s="61"/>
      <c r="F14" s="62"/>
    </row>
    <row r="15" spans="1:6" x14ac:dyDescent="0.25">
      <c r="A15" s="1"/>
      <c r="B15" s="53" t="s">
        <v>8</v>
      </c>
      <c r="C15" s="54"/>
      <c r="D15" s="53" t="s">
        <v>9</v>
      </c>
      <c r="E15" s="63"/>
      <c r="F15" s="54"/>
    </row>
    <row r="16" spans="1:6" x14ac:dyDescent="0.25">
      <c r="A16" s="4" t="s">
        <v>10</v>
      </c>
      <c r="B16" s="47" t="s">
        <v>80</v>
      </c>
      <c r="C16" s="49"/>
      <c r="D16" s="47" t="s">
        <v>81</v>
      </c>
      <c r="E16" s="48"/>
      <c r="F16" s="49"/>
    </row>
    <row r="17" spans="1:6" x14ac:dyDescent="0.25">
      <c r="A17" s="4" t="s">
        <v>67</v>
      </c>
      <c r="B17" s="47" t="s">
        <v>82</v>
      </c>
      <c r="C17" s="49"/>
      <c r="D17" s="47" t="s">
        <v>82</v>
      </c>
      <c r="E17" s="48"/>
      <c r="F17" s="49"/>
    </row>
    <row r="18" spans="1:6" x14ac:dyDescent="0.25">
      <c r="A18" s="4" t="s">
        <v>11</v>
      </c>
      <c r="B18" s="47" t="s">
        <v>83</v>
      </c>
      <c r="C18" s="49"/>
      <c r="D18" s="47" t="s">
        <v>83</v>
      </c>
      <c r="E18" s="48"/>
      <c r="F18" s="49"/>
    </row>
    <row r="19" spans="1:6" x14ac:dyDescent="0.25">
      <c r="A19" s="4" t="s">
        <v>12</v>
      </c>
      <c r="B19" s="70">
        <v>420777454056</v>
      </c>
      <c r="C19" s="49"/>
      <c r="D19" s="70">
        <v>420728559845</v>
      </c>
      <c r="E19" s="48"/>
      <c r="F19" s="49"/>
    </row>
    <row r="20" spans="1:6" x14ac:dyDescent="0.25">
      <c r="A20" s="4" t="s">
        <v>13</v>
      </c>
      <c r="B20" s="71" t="s">
        <v>84</v>
      </c>
      <c r="C20" s="49"/>
      <c r="D20" s="71" t="s">
        <v>85</v>
      </c>
      <c r="E20" s="48"/>
      <c r="F20" s="49"/>
    </row>
    <row r="21" spans="1:6" x14ac:dyDescent="0.25">
      <c r="A21" s="57"/>
      <c r="B21" s="58"/>
      <c r="C21" s="58"/>
      <c r="D21" s="58"/>
      <c r="E21" s="58"/>
      <c r="F21" s="59"/>
    </row>
    <row r="22" spans="1:6" ht="15" customHeight="1" x14ac:dyDescent="0.25">
      <c r="A22" s="60" t="s">
        <v>14</v>
      </c>
      <c r="B22" s="61"/>
      <c r="C22" s="61"/>
      <c r="D22" s="61"/>
      <c r="E22" s="61"/>
      <c r="F22" s="62"/>
    </row>
    <row r="23" spans="1:6" ht="29.25" customHeight="1" x14ac:dyDescent="0.25">
      <c r="A23" s="4" t="s">
        <v>63</v>
      </c>
      <c r="B23" s="50" t="s">
        <v>66</v>
      </c>
      <c r="C23" s="52"/>
      <c r="D23" s="52"/>
      <c r="E23" s="52"/>
      <c r="F23" s="51"/>
    </row>
    <row r="24" spans="1:6" ht="193.5" customHeight="1" x14ac:dyDescent="0.25">
      <c r="A24" s="25" t="s">
        <v>93</v>
      </c>
      <c r="B24" s="64" t="s">
        <v>94</v>
      </c>
      <c r="C24" s="65"/>
      <c r="D24" s="65"/>
      <c r="E24" s="65"/>
      <c r="F24" s="66"/>
    </row>
    <row r="25" spans="1:6" ht="15.75" customHeight="1" x14ac:dyDescent="0.25">
      <c r="A25" s="7"/>
      <c r="B25" s="67"/>
      <c r="C25" s="68"/>
      <c r="D25" s="68"/>
      <c r="E25" s="68"/>
      <c r="F25" s="69"/>
    </row>
    <row r="26" spans="1:6" x14ac:dyDescent="0.25">
      <c r="A26" s="57"/>
      <c r="B26" s="58"/>
      <c r="C26" s="58"/>
      <c r="D26" s="58"/>
      <c r="E26" s="58"/>
      <c r="F26" s="59"/>
    </row>
    <row r="27" spans="1:6" ht="25.5" x14ac:dyDescent="0.25">
      <c r="A27" s="4" t="s">
        <v>64</v>
      </c>
      <c r="B27" s="50" t="s">
        <v>65</v>
      </c>
      <c r="C27" s="52"/>
      <c r="D27" s="52"/>
      <c r="E27" s="52"/>
      <c r="F27" s="51"/>
    </row>
    <row r="28" spans="1:6" ht="32.25" customHeight="1" x14ac:dyDescent="0.25">
      <c r="A28" s="7" t="s">
        <v>95</v>
      </c>
      <c r="B28" s="67" t="s">
        <v>99</v>
      </c>
      <c r="C28" s="68"/>
      <c r="D28" s="68"/>
      <c r="E28" s="68"/>
      <c r="F28" s="69"/>
    </row>
    <row r="29" spans="1:6" ht="24" customHeight="1" x14ac:dyDescent="0.25">
      <c r="A29" s="7" t="s">
        <v>96</v>
      </c>
      <c r="B29" s="67" t="s">
        <v>87</v>
      </c>
      <c r="C29" s="68"/>
      <c r="D29" s="68"/>
      <c r="E29" s="68"/>
      <c r="F29" s="69"/>
    </row>
    <row r="30" spans="1:6" ht="25.5" customHeight="1" x14ac:dyDescent="0.25">
      <c r="A30" s="7" t="s">
        <v>97</v>
      </c>
      <c r="B30" s="67" t="s">
        <v>88</v>
      </c>
      <c r="C30" s="68"/>
      <c r="D30" s="68"/>
      <c r="E30" s="68"/>
      <c r="F30" s="69"/>
    </row>
    <row r="31" spans="1:6" ht="43.5" customHeight="1" x14ac:dyDescent="0.25">
      <c r="A31" s="7" t="s">
        <v>98</v>
      </c>
      <c r="B31" s="67" t="s">
        <v>100</v>
      </c>
      <c r="C31" s="68"/>
      <c r="D31" s="68"/>
      <c r="E31" s="68"/>
      <c r="F31" s="69"/>
    </row>
    <row r="32" spans="1:6" ht="34.5" customHeight="1" x14ac:dyDescent="0.25">
      <c r="A32" s="7" t="s">
        <v>107</v>
      </c>
      <c r="B32" s="67" t="s">
        <v>89</v>
      </c>
      <c r="C32" s="68"/>
      <c r="D32" s="68"/>
      <c r="E32" s="68"/>
      <c r="F32" s="69"/>
    </row>
    <row r="33" spans="1:6" ht="52.5" customHeight="1" x14ac:dyDescent="0.25">
      <c r="A33" s="7" t="s">
        <v>108</v>
      </c>
      <c r="B33" s="67" t="s">
        <v>101</v>
      </c>
      <c r="C33" s="68"/>
      <c r="D33" s="68"/>
      <c r="E33" s="68"/>
      <c r="F33" s="69"/>
    </row>
    <row r="34" spans="1:6" ht="27" customHeight="1" x14ac:dyDescent="0.25">
      <c r="A34" s="7" t="s">
        <v>106</v>
      </c>
      <c r="B34" s="67" t="s">
        <v>102</v>
      </c>
      <c r="C34" s="68"/>
      <c r="D34" s="68"/>
      <c r="E34" s="68"/>
      <c r="F34" s="69"/>
    </row>
    <row r="35" spans="1:6" x14ac:dyDescent="0.25">
      <c r="A35" s="57"/>
      <c r="B35" s="58"/>
      <c r="C35" s="58"/>
      <c r="D35" s="58"/>
      <c r="E35" s="58"/>
      <c r="F35" s="59"/>
    </row>
    <row r="36" spans="1:6" ht="33.75" customHeight="1" x14ac:dyDescent="0.25">
      <c r="A36" s="4" t="s">
        <v>15</v>
      </c>
      <c r="B36" s="53" t="s">
        <v>16</v>
      </c>
      <c r="C36" s="63"/>
      <c r="D36" s="63"/>
      <c r="E36" s="63"/>
      <c r="F36" s="54"/>
    </row>
    <row r="37" spans="1:6" ht="45" customHeight="1" x14ac:dyDescent="0.25">
      <c r="A37" s="4" t="s">
        <v>61</v>
      </c>
      <c r="B37" s="53" t="s">
        <v>17</v>
      </c>
      <c r="C37" s="54"/>
      <c r="D37" s="53" t="s">
        <v>18</v>
      </c>
      <c r="E37" s="63"/>
      <c r="F37" s="54"/>
    </row>
    <row r="38" spans="1:6" ht="171" customHeight="1" x14ac:dyDescent="0.25">
      <c r="A38" s="8" t="s">
        <v>56</v>
      </c>
      <c r="B38" s="72" t="s">
        <v>104</v>
      </c>
      <c r="C38" s="73"/>
      <c r="D38" s="72" t="s">
        <v>105</v>
      </c>
      <c r="E38" s="74"/>
      <c r="F38" s="73"/>
    </row>
    <row r="39" spans="1:6" x14ac:dyDescent="0.25">
      <c r="A39" s="8"/>
      <c r="B39" s="47"/>
      <c r="C39" s="49"/>
      <c r="D39" s="47"/>
      <c r="E39" s="48"/>
      <c r="F39" s="49"/>
    </row>
    <row r="40" spans="1:6" x14ac:dyDescent="0.25">
      <c r="A40" s="57"/>
      <c r="B40" s="58"/>
      <c r="C40" s="58"/>
      <c r="D40" s="58"/>
      <c r="E40" s="58"/>
      <c r="F40" s="59"/>
    </row>
    <row r="41" spans="1:6" ht="46.5" customHeight="1" x14ac:dyDescent="0.25">
      <c r="A41" s="4" t="s">
        <v>19</v>
      </c>
      <c r="B41" s="53" t="s">
        <v>20</v>
      </c>
      <c r="C41" s="63"/>
      <c r="D41" s="63"/>
      <c r="E41" s="63"/>
      <c r="F41" s="54"/>
    </row>
    <row r="42" spans="1:6" ht="33.75" customHeight="1" x14ac:dyDescent="0.25">
      <c r="A42" s="1"/>
      <c r="B42" s="8" t="s">
        <v>21</v>
      </c>
      <c r="C42" s="53" t="s">
        <v>22</v>
      </c>
      <c r="D42" s="54"/>
      <c r="E42" s="53" t="s">
        <v>23</v>
      </c>
      <c r="F42" s="54"/>
    </row>
    <row r="43" spans="1:6" ht="24.75" customHeight="1" x14ac:dyDescent="0.25">
      <c r="A43" s="3"/>
      <c r="B43" s="7"/>
      <c r="C43" s="47"/>
      <c r="D43" s="49"/>
      <c r="E43" s="47"/>
      <c r="F43" s="49"/>
    </row>
    <row r="44" spans="1:6" x14ac:dyDescent="0.25">
      <c r="A44" s="3"/>
      <c r="B44" s="7"/>
      <c r="C44" s="47"/>
      <c r="D44" s="49"/>
      <c r="E44" s="47"/>
      <c r="F44" s="49"/>
    </row>
    <row r="45" spans="1:6" x14ac:dyDescent="0.25">
      <c r="A45" s="57"/>
      <c r="B45" s="58"/>
      <c r="C45" s="58"/>
      <c r="D45" s="58"/>
      <c r="E45" s="58"/>
      <c r="F45" s="59"/>
    </row>
    <row r="46" spans="1:6" ht="15" customHeight="1" x14ac:dyDescent="0.25">
      <c r="A46" s="41" t="s">
        <v>70</v>
      </c>
      <c r="B46" s="42"/>
      <c r="C46" s="42"/>
      <c r="D46" s="42"/>
      <c r="E46" s="42"/>
      <c r="F46" s="43"/>
    </row>
    <row r="47" spans="1:6" ht="38.25" x14ac:dyDescent="0.25">
      <c r="A47" s="2"/>
      <c r="B47" s="2"/>
      <c r="C47" s="8" t="s">
        <v>24</v>
      </c>
      <c r="D47" s="8" t="s">
        <v>25</v>
      </c>
      <c r="E47" s="17" t="s">
        <v>60</v>
      </c>
      <c r="F47" s="15" t="s">
        <v>62</v>
      </c>
    </row>
    <row r="48" spans="1:6" ht="31.5" x14ac:dyDescent="0.25">
      <c r="A48" s="11" t="s">
        <v>56</v>
      </c>
      <c r="B48" s="5" t="s">
        <v>26</v>
      </c>
      <c r="C48" s="14">
        <f>SUM(C49:C51)</f>
        <v>0</v>
      </c>
      <c r="D48" s="14">
        <f>SUM(D49:D51)</f>
        <v>0</v>
      </c>
      <c r="E48" s="14">
        <f>D48-C48</f>
        <v>0</v>
      </c>
      <c r="F48" s="18">
        <f>E48/C$64</f>
        <v>0</v>
      </c>
    </row>
    <row r="49" spans="1:6" ht="25.5" x14ac:dyDescent="0.25">
      <c r="A49" s="9" t="s">
        <v>30</v>
      </c>
      <c r="B49" s="3" t="s">
        <v>27</v>
      </c>
      <c r="C49" s="13">
        <v>0</v>
      </c>
      <c r="D49" s="13">
        <v>0</v>
      </c>
      <c r="E49" s="14">
        <f t="shared" ref="E49:E51" si="0">D49-C49</f>
        <v>0</v>
      </c>
      <c r="F49" s="18">
        <f t="shared" ref="F49:F51" si="1">E49/C$64</f>
        <v>0</v>
      </c>
    </row>
    <row r="50" spans="1:6" ht="25.5" x14ac:dyDescent="0.25">
      <c r="A50" s="9" t="s">
        <v>31</v>
      </c>
      <c r="B50" s="3" t="s">
        <v>28</v>
      </c>
      <c r="C50" s="13">
        <v>0</v>
      </c>
      <c r="D50" s="13">
        <v>0</v>
      </c>
      <c r="E50" s="14">
        <f t="shared" si="0"/>
        <v>0</v>
      </c>
      <c r="F50" s="18">
        <f t="shared" si="1"/>
        <v>0</v>
      </c>
    </row>
    <row r="51" spans="1:6" ht="24" customHeight="1" x14ac:dyDescent="0.25">
      <c r="A51" s="9" t="s">
        <v>32</v>
      </c>
      <c r="B51" s="3" t="s">
        <v>29</v>
      </c>
      <c r="C51" s="13">
        <v>0</v>
      </c>
      <c r="D51" s="13">
        <v>0</v>
      </c>
      <c r="E51" s="14">
        <f t="shared" si="0"/>
        <v>0</v>
      </c>
      <c r="F51" s="18">
        <f t="shared" si="1"/>
        <v>0</v>
      </c>
    </row>
    <row r="52" spans="1:6" x14ac:dyDescent="0.25">
      <c r="A52" s="57"/>
      <c r="B52" s="58"/>
      <c r="C52" s="58"/>
      <c r="D52" s="58"/>
      <c r="E52" s="58"/>
      <c r="F52" s="59"/>
    </row>
    <row r="53" spans="1:6" ht="31.5" x14ac:dyDescent="0.25">
      <c r="A53" s="11" t="s">
        <v>36</v>
      </c>
      <c r="B53" s="5" t="s">
        <v>37</v>
      </c>
      <c r="C53" s="14">
        <f>SUM(C55:C62)</f>
        <v>592</v>
      </c>
      <c r="D53" s="14">
        <f>SUM(D55:D62)</f>
        <v>592</v>
      </c>
      <c r="E53" s="14">
        <f>D53-C53</f>
        <v>0</v>
      </c>
      <c r="F53" s="18">
        <f>E53/C$64</f>
        <v>0</v>
      </c>
    </row>
    <row r="54" spans="1:6" ht="15.75" x14ac:dyDescent="0.25">
      <c r="A54" s="10"/>
      <c r="B54" s="19" t="s">
        <v>38</v>
      </c>
      <c r="C54" s="20"/>
      <c r="D54" s="20"/>
      <c r="E54" s="20"/>
      <c r="F54" s="21"/>
    </row>
    <row r="55" spans="1:6" x14ac:dyDescent="0.25">
      <c r="A55" s="9" t="s">
        <v>39</v>
      </c>
      <c r="B55" s="3" t="s">
        <v>33</v>
      </c>
      <c r="C55" s="13">
        <v>0</v>
      </c>
      <c r="D55" s="22">
        <v>0</v>
      </c>
      <c r="E55" s="14">
        <f>SUM(D55-C55)</f>
        <v>0</v>
      </c>
      <c r="F55" s="18">
        <f>E55/C$64</f>
        <v>0</v>
      </c>
    </row>
    <row r="56" spans="1:6" ht="102" x14ac:dyDescent="0.25">
      <c r="A56" s="9" t="s">
        <v>40</v>
      </c>
      <c r="B56" s="3" t="s">
        <v>34</v>
      </c>
      <c r="C56" s="13">
        <v>270</v>
      </c>
      <c r="D56" s="13">
        <v>271.935</v>
      </c>
      <c r="E56" s="14">
        <f t="shared" ref="E56:E57" si="2">SUM(D56-C56)</f>
        <v>1.9350000000000023</v>
      </c>
      <c r="F56" s="18">
        <f>E56/C$64</f>
        <v>3.268581081081085E-3</v>
      </c>
    </row>
    <row r="57" spans="1:6" ht="63.75" x14ac:dyDescent="0.25">
      <c r="A57" s="9" t="s">
        <v>41</v>
      </c>
      <c r="B57" s="3" t="s">
        <v>35</v>
      </c>
      <c r="C57" s="13">
        <v>97</v>
      </c>
      <c r="D57" s="26">
        <v>95.064999999999998</v>
      </c>
      <c r="E57" s="14">
        <f t="shared" si="2"/>
        <v>-1.9350000000000023</v>
      </c>
      <c r="F57" s="18">
        <f>E57/C$64</f>
        <v>-3.268581081081085E-3</v>
      </c>
    </row>
    <row r="58" spans="1:6" ht="15.75" x14ac:dyDescent="0.25">
      <c r="A58" s="1"/>
      <c r="B58" s="19" t="s">
        <v>42</v>
      </c>
      <c r="C58" s="20"/>
      <c r="D58" s="27"/>
      <c r="E58" s="20"/>
      <c r="F58" s="21"/>
    </row>
    <row r="59" spans="1:6" ht="25.5" x14ac:dyDescent="0.25">
      <c r="A59" s="9" t="s">
        <v>47</v>
      </c>
      <c r="B59" s="3" t="s">
        <v>43</v>
      </c>
      <c r="C59" s="13">
        <v>0</v>
      </c>
      <c r="D59" s="13">
        <v>22.931999999999999</v>
      </c>
      <c r="E59" s="14">
        <f>SUM(D59-C59)</f>
        <v>22.931999999999999</v>
      </c>
      <c r="F59" s="18">
        <f>E59/C$64</f>
        <v>3.8736486486486484E-2</v>
      </c>
    </row>
    <row r="60" spans="1:6" x14ac:dyDescent="0.25">
      <c r="A60" s="9" t="s">
        <v>48</v>
      </c>
      <c r="B60" s="3" t="s">
        <v>44</v>
      </c>
      <c r="C60" s="13">
        <v>205</v>
      </c>
      <c r="D60" s="26">
        <v>197.06200000000001</v>
      </c>
      <c r="E60" s="14">
        <f t="shared" ref="E60:E62" si="3">SUM(D60-C60)</f>
        <v>-7.9379999999999882</v>
      </c>
      <c r="F60" s="18">
        <f>E60/C$64</f>
        <v>-1.3408783783783764E-2</v>
      </c>
    </row>
    <row r="61" spans="1:6" x14ac:dyDescent="0.25">
      <c r="A61" s="9" t="s">
        <v>49</v>
      </c>
      <c r="B61" s="3" t="s">
        <v>45</v>
      </c>
      <c r="C61" s="13">
        <v>20</v>
      </c>
      <c r="D61" s="13">
        <v>5.0060000000000002</v>
      </c>
      <c r="E61" s="14">
        <f t="shared" si="3"/>
        <v>-14.994</v>
      </c>
      <c r="F61" s="18">
        <f>E61/C$64</f>
        <v>-2.5327702702702702E-2</v>
      </c>
    </row>
    <row r="62" spans="1:6" x14ac:dyDescent="0.25">
      <c r="A62" s="9" t="s">
        <v>50</v>
      </c>
      <c r="B62" s="3" t="s">
        <v>46</v>
      </c>
      <c r="C62" s="13">
        <v>0</v>
      </c>
      <c r="D62" s="13">
        <v>0</v>
      </c>
      <c r="E62" s="14">
        <f t="shared" si="3"/>
        <v>0</v>
      </c>
      <c r="F62" s="18">
        <f>E62/C$64</f>
        <v>0</v>
      </c>
    </row>
    <row r="63" spans="1:6" x14ac:dyDescent="0.25">
      <c r="A63" s="57"/>
      <c r="B63" s="58"/>
      <c r="C63" s="58"/>
      <c r="D63" s="58"/>
      <c r="E63" s="58"/>
      <c r="F63" s="59"/>
    </row>
    <row r="64" spans="1:6" ht="31.5" x14ac:dyDescent="0.25">
      <c r="A64" s="12" t="s">
        <v>51</v>
      </c>
      <c r="B64" s="5" t="s">
        <v>52</v>
      </c>
      <c r="C64" s="14">
        <f>SUM(C53,C48)</f>
        <v>592</v>
      </c>
      <c r="D64" s="28">
        <f>SUM(D53,D48,)</f>
        <v>592</v>
      </c>
      <c r="E64" s="14">
        <f>D64-C64</f>
        <v>0</v>
      </c>
      <c r="F64" s="18">
        <f>E64/C$64</f>
        <v>0</v>
      </c>
    </row>
    <row r="65" spans="1:6" x14ac:dyDescent="0.25">
      <c r="A65" s="57"/>
      <c r="B65" s="58"/>
      <c r="C65" s="58"/>
      <c r="D65" s="58"/>
      <c r="E65" s="58"/>
      <c r="F65" s="59"/>
    </row>
    <row r="66" spans="1:6" ht="15" customHeight="1" x14ac:dyDescent="0.25">
      <c r="A66" s="41" t="s">
        <v>53</v>
      </c>
      <c r="B66" s="42"/>
      <c r="C66" s="42"/>
      <c r="D66" s="42"/>
      <c r="E66" s="42"/>
      <c r="F66" s="43"/>
    </row>
    <row r="67" spans="1:6" ht="25.5" x14ac:dyDescent="0.25">
      <c r="A67" s="8" t="s">
        <v>57</v>
      </c>
      <c r="B67" s="53" t="s">
        <v>54</v>
      </c>
      <c r="C67" s="63"/>
      <c r="D67" s="54"/>
      <c r="E67" s="53" t="s">
        <v>55</v>
      </c>
      <c r="F67" s="54"/>
    </row>
    <row r="68" spans="1:6" ht="26.25" customHeight="1" x14ac:dyDescent="0.25">
      <c r="A68" s="9" t="s">
        <v>40</v>
      </c>
      <c r="B68" s="83" t="s">
        <v>91</v>
      </c>
      <c r="C68" s="83"/>
      <c r="D68" s="83"/>
      <c r="E68" s="70">
        <v>272</v>
      </c>
      <c r="F68" s="82"/>
    </row>
    <row r="69" spans="1:6" ht="28.5" customHeight="1" x14ac:dyDescent="0.25">
      <c r="A69" s="9" t="s">
        <v>41</v>
      </c>
      <c r="B69" s="84" t="s">
        <v>92</v>
      </c>
      <c r="C69" s="85"/>
      <c r="D69" s="86"/>
      <c r="E69" s="79">
        <v>95</v>
      </c>
      <c r="F69" s="80"/>
    </row>
    <row r="70" spans="1:6" ht="98.25" customHeight="1" x14ac:dyDescent="0.25">
      <c r="A70" s="9" t="s">
        <v>47</v>
      </c>
      <c r="B70" s="87" t="s">
        <v>103</v>
      </c>
      <c r="C70" s="88"/>
      <c r="D70" s="89"/>
      <c r="E70" s="70">
        <v>23</v>
      </c>
      <c r="F70" s="82"/>
    </row>
    <row r="71" spans="1:6" ht="78.75" customHeight="1" x14ac:dyDescent="0.25">
      <c r="A71" s="9" t="s">
        <v>48</v>
      </c>
      <c r="B71" s="76" t="s">
        <v>90</v>
      </c>
      <c r="C71" s="77"/>
      <c r="D71" s="78"/>
      <c r="E71" s="79">
        <v>197</v>
      </c>
      <c r="F71" s="80"/>
    </row>
    <row r="72" spans="1:6" ht="69.75" customHeight="1" x14ac:dyDescent="0.25">
      <c r="A72" s="9" t="s">
        <v>49</v>
      </c>
      <c r="B72" s="81" t="s">
        <v>86</v>
      </c>
      <c r="C72" s="81"/>
      <c r="D72" s="81"/>
      <c r="E72" s="70">
        <v>5</v>
      </c>
      <c r="F72" s="82"/>
    </row>
    <row r="73" spans="1:6" x14ac:dyDescent="0.25">
      <c r="A73" s="16"/>
      <c r="B73" s="16"/>
      <c r="C73" s="16"/>
      <c r="D73" s="16"/>
      <c r="E73" s="16"/>
      <c r="F73" s="16"/>
    </row>
    <row r="74" spans="1:6" x14ac:dyDescent="0.25">
      <c r="A74" s="75" t="s">
        <v>68</v>
      </c>
      <c r="B74" s="75"/>
      <c r="C74" s="75"/>
      <c r="D74" s="75"/>
      <c r="E74" s="75"/>
      <c r="F74" s="75"/>
    </row>
    <row r="75" spans="1:6" x14ac:dyDescent="0.25">
      <c r="A75" s="75" t="s">
        <v>59</v>
      </c>
      <c r="B75" s="75"/>
      <c r="C75" s="75"/>
      <c r="D75" s="75"/>
      <c r="E75" s="75"/>
      <c r="F75" s="75"/>
    </row>
  </sheetData>
  <mergeCells count="79">
    <mergeCell ref="B68:D68"/>
    <mergeCell ref="E68:F68"/>
    <mergeCell ref="B69:D69"/>
    <mergeCell ref="E69:F69"/>
    <mergeCell ref="B70:D70"/>
    <mergeCell ref="E70:F70"/>
    <mergeCell ref="A75:F75"/>
    <mergeCell ref="B71:D71"/>
    <mergeCell ref="E71:F71"/>
    <mergeCell ref="B72:D72"/>
    <mergeCell ref="E72:F72"/>
    <mergeCell ref="A74:F74"/>
    <mergeCell ref="A65:F65"/>
    <mergeCell ref="A66:F66"/>
    <mergeCell ref="B67:D67"/>
    <mergeCell ref="E67:F67"/>
    <mergeCell ref="A46:F46"/>
    <mergeCell ref="A52:F52"/>
    <mergeCell ref="A63:F63"/>
    <mergeCell ref="C43:D43"/>
    <mergeCell ref="E43:F43"/>
    <mergeCell ref="C44:D44"/>
    <mergeCell ref="E44:F44"/>
    <mergeCell ref="A45:F45"/>
    <mergeCell ref="A40:F40"/>
    <mergeCell ref="B41:F41"/>
    <mergeCell ref="C42:D42"/>
    <mergeCell ref="E42:F42"/>
    <mergeCell ref="B38:C38"/>
    <mergeCell ref="D38:F38"/>
    <mergeCell ref="B39:C39"/>
    <mergeCell ref="D39:F39"/>
    <mergeCell ref="B37:C37"/>
    <mergeCell ref="D37:F37"/>
    <mergeCell ref="A26:F26"/>
    <mergeCell ref="B27:F27"/>
    <mergeCell ref="B28:F28"/>
    <mergeCell ref="B29:F29"/>
    <mergeCell ref="B30:F30"/>
    <mergeCell ref="B31:F31"/>
    <mergeCell ref="B32:F32"/>
    <mergeCell ref="B34:F34"/>
    <mergeCell ref="A35:F35"/>
    <mergeCell ref="B36:F36"/>
    <mergeCell ref="B33:F33"/>
    <mergeCell ref="A22:F22"/>
    <mergeCell ref="B23:F23"/>
    <mergeCell ref="B24:F24"/>
    <mergeCell ref="B25:F25"/>
    <mergeCell ref="B19:C19"/>
    <mergeCell ref="D19:F19"/>
    <mergeCell ref="B20:C20"/>
    <mergeCell ref="D20:F20"/>
    <mergeCell ref="A21:F21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hyperlinks>
    <hyperlink ref="B20" r:id="rId1" xr:uid="{A31AA7B3-6F4F-4304-A2A8-6D3D091E2EE4}"/>
    <hyperlink ref="D20" r:id="rId2" xr:uid="{D6B52274-FCDB-400F-8DCD-E79182CF2094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3"/>
  <rowBreaks count="1" manualBreakCount="1">
    <brk id="4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9" ma:contentTypeDescription="Vytvoří nový dokument" ma:contentTypeScope="" ma:versionID="4286ef44d3f03ccbb89e89ad660ac8c0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b48ea7c426bf7507f6494838d9cee38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C112B-8504-4372-93A1-E4D5394A6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dd24b7f9-e3ee-43c2-949c-e36816f2a2d5"/>
    <ds:schemaRef ds:uri="http://schemas.openxmlformats.org/package/2006/metadata/core-properties"/>
    <ds:schemaRef ds:uri="f999670f-2a3f-4325-aa6f-19973f59f57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 zpráva dílčí CRP 2021</vt:lpstr>
      <vt:lpstr>'Záv. zpráva dílčí CRP 2021'!Oblast_tisku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Ing. Pavlína Nová</cp:lastModifiedBy>
  <cp:lastPrinted>2020-06-17T13:52:13Z</cp:lastPrinted>
  <dcterms:created xsi:type="dcterms:W3CDTF">2019-03-22T14:48:01Z</dcterms:created>
  <dcterms:modified xsi:type="dcterms:W3CDTF">2022-02-17T16:16:24Z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