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VŠ polytechnická Jihlava\CRP\CRP 2023\Prevence neetického jednání MU\"/>
    </mc:Choice>
  </mc:AlternateContent>
  <bookViews>
    <workbookView xWindow="0" yWindow="0" windowWidth="23040" windowHeight="8904" firstSheet="27" activeTab="27"/>
  </bookViews>
  <sheets>
    <sheet name="Záv. zpráva kompletní CRP 2023" sheetId="1" r:id="rId1"/>
    <sheet name="AMU" sheetId="2" r:id="rId2"/>
    <sheet name="List2" sheetId="29" r:id="rId3"/>
    <sheet name="List3" sheetId="30" r:id="rId4"/>
    <sheet name="List4" sheetId="31" r:id="rId5"/>
    <sheet name="AVU" sheetId="3" r:id="rId6"/>
    <sheet name="ČZU" sheetId="4" r:id="rId7"/>
    <sheet name="ČVUT" sheetId="5" r:id="rId8"/>
    <sheet name="JAMU" sheetId="6" r:id="rId9"/>
    <sheet name="JU" sheetId="7" r:id="rId10"/>
    <sheet name="MU" sheetId="8" r:id="rId11"/>
    <sheet name="MENDELU" sheetId="9" r:id="rId12"/>
    <sheet name="UHK" sheetId="13" r:id="rId13"/>
    <sheet name="OU" sheetId="10" r:id="rId14"/>
    <sheet name="List5" sheetId="32" r:id="rId15"/>
    <sheet name="List6" sheetId="33" r:id="rId16"/>
    <sheet name="SLU" sheetId="11" r:id="rId17"/>
    <sheet name="TUL" sheetId="12" r:id="rId18"/>
    <sheet name="UJEP" sheetId="14" r:id="rId19"/>
    <sheet name="UK" sheetId="15" r:id="rId20"/>
    <sheet name="UPOL" sheetId="16" r:id="rId21"/>
    <sheet name="UPCE" sheetId="17" r:id="rId22"/>
    <sheet name="UTB" sheetId="18" r:id="rId23"/>
    <sheet name="VETUNI" sheetId="19" r:id="rId24"/>
    <sheet name="VŠB" sheetId="20" r:id="rId25"/>
    <sheet name="VŠE" sheetId="21" r:id="rId26"/>
    <sheet name="VŠCHT" sheetId="22" r:id="rId27"/>
    <sheet name="VŠPJ" sheetId="23" r:id="rId28"/>
    <sheet name="VŠTE" sheetId="24" r:id="rId29"/>
    <sheet name="UMPRUM" sheetId="25" r:id="rId30"/>
    <sheet name="VUT" sheetId="26" r:id="rId31"/>
    <sheet name="ZČU" sheetId="27" r:id="rId32"/>
    <sheet name="List1" sheetId="28" r:id="rId33"/>
  </sheets>
  <definedNames>
    <definedName name="_xlnm.Print_Area" localSheetId="1">AMU!$A$1:$F$87</definedName>
    <definedName name="_xlnm.Print_Area" localSheetId="5">AVU!$A$1:$F$91</definedName>
    <definedName name="_xlnm.Print_Area" localSheetId="0">'Záv. zpráva kompletní CRP 2023'!$A$1:$F$87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5" i="23" l="1"/>
  <c r="C65" i="23"/>
  <c r="C72" i="2" l="1"/>
  <c r="C11" i="2"/>
  <c r="D72" i="15"/>
  <c r="C56" i="4"/>
  <c r="D56" i="4"/>
  <c r="E56" i="4"/>
  <c r="F56" i="4"/>
  <c r="I56" i="4"/>
  <c r="J56" i="4"/>
  <c r="K56" i="4"/>
  <c r="L56" i="4"/>
  <c r="E57" i="4"/>
  <c r="F57" i="4"/>
  <c r="K57" i="4"/>
  <c r="L57" i="4"/>
  <c r="E58" i="4"/>
  <c r="F58" i="4"/>
  <c r="K58" i="4"/>
  <c r="L58" i="4"/>
  <c r="E59" i="4"/>
  <c r="F59" i="4"/>
  <c r="K59" i="4"/>
  <c r="L59" i="4"/>
  <c r="C61" i="4"/>
  <c r="D61" i="4"/>
  <c r="E61" i="4"/>
  <c r="F61" i="4"/>
  <c r="I61" i="4"/>
  <c r="J61" i="4"/>
  <c r="K61" i="4"/>
  <c r="L61" i="4"/>
  <c r="E63" i="4"/>
  <c r="F63" i="4"/>
  <c r="K63" i="4"/>
  <c r="L63" i="4"/>
  <c r="E64" i="4"/>
  <c r="F64" i="4"/>
  <c r="K64" i="4"/>
  <c r="L64" i="4"/>
  <c r="E65" i="4"/>
  <c r="F65" i="4"/>
  <c r="K65" i="4"/>
  <c r="L65" i="4"/>
  <c r="E67" i="4"/>
  <c r="F67" i="4"/>
  <c r="K67" i="4"/>
  <c r="L67" i="4"/>
  <c r="E68" i="4"/>
  <c r="F68" i="4"/>
  <c r="K68" i="4"/>
  <c r="L68" i="4"/>
  <c r="E69" i="4"/>
  <c r="F69" i="4"/>
  <c r="K69" i="4"/>
  <c r="L69" i="4"/>
  <c r="E70" i="4"/>
  <c r="F70" i="4"/>
  <c r="K70" i="4"/>
  <c r="L70" i="4"/>
  <c r="D72" i="4"/>
  <c r="E72" i="4"/>
  <c r="F72" i="4"/>
  <c r="J72" i="4"/>
  <c r="K72" i="4"/>
  <c r="L72" i="4"/>
  <c r="E70" i="27"/>
  <c r="F70" i="27" s="1"/>
  <c r="E69" i="27"/>
  <c r="F69" i="27" s="1"/>
  <c r="E68" i="27"/>
  <c r="F68" i="27" s="1"/>
  <c r="E67" i="27"/>
  <c r="F67" i="27" s="1"/>
  <c r="E65" i="27"/>
  <c r="F65" i="27" s="1"/>
  <c r="E64" i="27"/>
  <c r="F64" i="27" s="1"/>
  <c r="E63" i="27"/>
  <c r="F63" i="27" s="1"/>
  <c r="D61" i="27"/>
  <c r="C61" i="27"/>
  <c r="E59" i="27"/>
  <c r="F59" i="27" s="1"/>
  <c r="E58" i="27"/>
  <c r="F58" i="27" s="1"/>
  <c r="E57" i="27"/>
  <c r="F57" i="27" s="1"/>
  <c r="D56" i="27"/>
  <c r="C56" i="27"/>
  <c r="E70" i="25"/>
  <c r="F70" i="25" s="1"/>
  <c r="E69" i="25"/>
  <c r="F69" i="25" s="1"/>
  <c r="E68" i="25"/>
  <c r="F68" i="25" s="1"/>
  <c r="E67" i="25"/>
  <c r="F67" i="25" s="1"/>
  <c r="E65" i="25"/>
  <c r="F65" i="25" s="1"/>
  <c r="E64" i="25"/>
  <c r="F64" i="25" s="1"/>
  <c r="E63" i="25"/>
  <c r="F63" i="25" s="1"/>
  <c r="D61" i="25"/>
  <c r="C61" i="25"/>
  <c r="E59" i="25"/>
  <c r="F59" i="25" s="1"/>
  <c r="E58" i="25"/>
  <c r="F58" i="25" s="1"/>
  <c r="E57" i="25"/>
  <c r="F57" i="25" s="1"/>
  <c r="D56" i="25"/>
  <c r="C56" i="25"/>
  <c r="E70" i="24"/>
  <c r="F70" i="24" s="1"/>
  <c r="E69" i="24"/>
  <c r="F69" i="24" s="1"/>
  <c r="E68" i="24"/>
  <c r="F68" i="24" s="1"/>
  <c r="E67" i="24"/>
  <c r="F67" i="24" s="1"/>
  <c r="E65" i="24"/>
  <c r="F65" i="24" s="1"/>
  <c r="E64" i="24"/>
  <c r="F64" i="24" s="1"/>
  <c r="E63" i="24"/>
  <c r="F63" i="24" s="1"/>
  <c r="D61" i="24"/>
  <c r="C61" i="24"/>
  <c r="E59" i="24"/>
  <c r="F59" i="24" s="1"/>
  <c r="E58" i="24"/>
  <c r="F58" i="24" s="1"/>
  <c r="E57" i="24"/>
  <c r="F57" i="24" s="1"/>
  <c r="D56" i="24"/>
  <c r="C56" i="24"/>
  <c r="E70" i="23"/>
  <c r="E69" i="23"/>
  <c r="E68" i="23"/>
  <c r="E67" i="23"/>
  <c r="E65" i="23"/>
  <c r="E64" i="23"/>
  <c r="E63" i="23"/>
  <c r="D61" i="23"/>
  <c r="C61" i="23"/>
  <c r="E59" i="23"/>
  <c r="E58" i="23"/>
  <c r="E57" i="23"/>
  <c r="D56" i="23"/>
  <c r="C56" i="23"/>
  <c r="E74" i="22"/>
  <c r="F74" i="22" s="1"/>
  <c r="E73" i="22"/>
  <c r="F73" i="22" s="1"/>
  <c r="E72" i="22"/>
  <c r="F72" i="22" s="1"/>
  <c r="E71" i="22"/>
  <c r="F71" i="22" s="1"/>
  <c r="E69" i="22"/>
  <c r="F69" i="22" s="1"/>
  <c r="E68" i="22"/>
  <c r="F68" i="22" s="1"/>
  <c r="E67" i="22"/>
  <c r="F67" i="22" s="1"/>
  <c r="E63" i="22"/>
  <c r="F63" i="22" s="1"/>
  <c r="E62" i="22"/>
  <c r="F62" i="22" s="1"/>
  <c r="E61" i="22"/>
  <c r="F61" i="22" s="1"/>
  <c r="D60" i="22"/>
  <c r="C60" i="22"/>
  <c r="E70" i="21"/>
  <c r="F70" i="21" s="1"/>
  <c r="E69" i="21"/>
  <c r="F69" i="21" s="1"/>
  <c r="E68" i="21"/>
  <c r="F68" i="21" s="1"/>
  <c r="E67" i="21"/>
  <c r="F67" i="21" s="1"/>
  <c r="E65" i="21"/>
  <c r="F65" i="21" s="1"/>
  <c r="E64" i="21"/>
  <c r="F64" i="21" s="1"/>
  <c r="E63" i="21"/>
  <c r="F63" i="21" s="1"/>
  <c r="D61" i="21"/>
  <c r="C61" i="21"/>
  <c r="E59" i="21"/>
  <c r="F59" i="21" s="1"/>
  <c r="E58" i="21"/>
  <c r="F58" i="21" s="1"/>
  <c r="E57" i="21"/>
  <c r="F57" i="21" s="1"/>
  <c r="D56" i="21"/>
  <c r="C56" i="21"/>
  <c r="E70" i="20"/>
  <c r="F70" i="20" s="1"/>
  <c r="E69" i="20"/>
  <c r="F69" i="20" s="1"/>
  <c r="E68" i="20"/>
  <c r="F68" i="20" s="1"/>
  <c r="E67" i="20"/>
  <c r="F67" i="20" s="1"/>
  <c r="E65" i="20"/>
  <c r="F65" i="20" s="1"/>
  <c r="E64" i="20"/>
  <c r="F64" i="20" s="1"/>
  <c r="E63" i="20"/>
  <c r="F63" i="20" s="1"/>
  <c r="D61" i="20"/>
  <c r="C61" i="20"/>
  <c r="E59" i="20"/>
  <c r="F59" i="20" s="1"/>
  <c r="E58" i="20"/>
  <c r="F58" i="20" s="1"/>
  <c r="E57" i="20"/>
  <c r="F57" i="20" s="1"/>
  <c r="D56" i="20"/>
  <c r="C56" i="20"/>
  <c r="E70" i="18"/>
  <c r="F70" i="18" s="1"/>
  <c r="E69" i="18"/>
  <c r="F69" i="18" s="1"/>
  <c r="E68" i="18"/>
  <c r="F68" i="18" s="1"/>
  <c r="E67" i="18"/>
  <c r="F67" i="18" s="1"/>
  <c r="E65" i="18"/>
  <c r="F65" i="18" s="1"/>
  <c r="E64" i="18"/>
  <c r="F64" i="18" s="1"/>
  <c r="E63" i="18"/>
  <c r="F63" i="18" s="1"/>
  <c r="D61" i="18"/>
  <c r="C61" i="18"/>
  <c r="E59" i="18"/>
  <c r="F59" i="18" s="1"/>
  <c r="E58" i="18"/>
  <c r="F58" i="18" s="1"/>
  <c r="E57" i="18"/>
  <c r="F57" i="18" s="1"/>
  <c r="D56" i="18"/>
  <c r="C56" i="18"/>
  <c r="E70" i="17"/>
  <c r="F70" i="17" s="1"/>
  <c r="E69" i="17"/>
  <c r="F69" i="17" s="1"/>
  <c r="E68" i="17"/>
  <c r="F68" i="17" s="1"/>
  <c r="E67" i="17"/>
  <c r="F67" i="17" s="1"/>
  <c r="E65" i="17"/>
  <c r="F65" i="17" s="1"/>
  <c r="E64" i="17"/>
  <c r="F64" i="17" s="1"/>
  <c r="E63" i="17"/>
  <c r="F63" i="17" s="1"/>
  <c r="D61" i="17"/>
  <c r="C61" i="17"/>
  <c r="E59" i="17"/>
  <c r="F59" i="17" s="1"/>
  <c r="E58" i="17"/>
  <c r="F58" i="17" s="1"/>
  <c r="E57" i="17"/>
  <c r="F57" i="17" s="1"/>
  <c r="D56" i="17"/>
  <c r="C56" i="17"/>
  <c r="E70" i="16"/>
  <c r="F70" i="16" s="1"/>
  <c r="E69" i="16"/>
  <c r="F69" i="16" s="1"/>
  <c r="E68" i="16"/>
  <c r="F68" i="16" s="1"/>
  <c r="E67" i="16"/>
  <c r="F67" i="16" s="1"/>
  <c r="E65" i="16"/>
  <c r="F65" i="16" s="1"/>
  <c r="E64" i="16"/>
  <c r="F64" i="16" s="1"/>
  <c r="E63" i="16"/>
  <c r="F63" i="16" s="1"/>
  <c r="E59" i="16"/>
  <c r="F59" i="16" s="1"/>
  <c r="E58" i="16"/>
  <c r="F58" i="16" s="1"/>
  <c r="E57" i="16"/>
  <c r="F57" i="16" s="1"/>
  <c r="C56" i="16"/>
  <c r="E56" i="16" s="1"/>
  <c r="F56" i="16" s="1"/>
  <c r="F70" i="15"/>
  <c r="E70" i="15"/>
  <c r="E69" i="15"/>
  <c r="F69" i="15" s="1"/>
  <c r="F68" i="15"/>
  <c r="E68" i="15"/>
  <c r="E67" i="15"/>
  <c r="F67" i="15" s="1"/>
  <c r="F65" i="15"/>
  <c r="E65" i="15"/>
  <c r="E64" i="15"/>
  <c r="F64" i="15" s="1"/>
  <c r="F63" i="15"/>
  <c r="E63" i="15"/>
  <c r="D61" i="15"/>
  <c r="E72" i="15" s="1"/>
  <c r="F72" i="15" s="1"/>
  <c r="C61" i="15"/>
  <c r="E59" i="15"/>
  <c r="F59" i="15" s="1"/>
  <c r="F58" i="15"/>
  <c r="E58" i="15"/>
  <c r="E57" i="15"/>
  <c r="F57" i="15" s="1"/>
  <c r="F56" i="15"/>
  <c r="E56" i="15"/>
  <c r="D56" i="15"/>
  <c r="C56" i="15"/>
  <c r="F70" i="14"/>
  <c r="E70" i="14"/>
  <c r="E69" i="14"/>
  <c r="F69" i="14" s="1"/>
  <c r="F68" i="14"/>
  <c r="E68" i="14"/>
  <c r="E67" i="14"/>
  <c r="F67" i="14" s="1"/>
  <c r="F65" i="14"/>
  <c r="E65" i="14"/>
  <c r="E64" i="14"/>
  <c r="F64" i="14" s="1"/>
  <c r="F63" i="14"/>
  <c r="E63" i="14"/>
  <c r="D61" i="14"/>
  <c r="D72" i="14" s="1"/>
  <c r="E72" i="14" s="1"/>
  <c r="F72" i="14" s="1"/>
  <c r="C61" i="14"/>
  <c r="E59" i="14"/>
  <c r="F59" i="14" s="1"/>
  <c r="F58" i="14"/>
  <c r="E58" i="14"/>
  <c r="E57" i="14"/>
  <c r="F57" i="14" s="1"/>
  <c r="D56" i="14"/>
  <c r="C56" i="14"/>
  <c r="E56" i="14" s="1"/>
  <c r="F56" i="14" s="1"/>
  <c r="E70" i="13"/>
  <c r="F70" i="13" s="1"/>
  <c r="E69" i="13"/>
  <c r="F69" i="13" s="1"/>
  <c r="E68" i="13"/>
  <c r="F68" i="13" s="1"/>
  <c r="E67" i="13"/>
  <c r="F67" i="13" s="1"/>
  <c r="E65" i="13"/>
  <c r="F65" i="13" s="1"/>
  <c r="E64" i="13"/>
  <c r="F64" i="13" s="1"/>
  <c r="E63" i="13"/>
  <c r="F63" i="13" s="1"/>
  <c r="E61" i="13"/>
  <c r="F61" i="13" s="1"/>
  <c r="D61" i="13"/>
  <c r="D72" i="13" s="1"/>
  <c r="E72" i="13" s="1"/>
  <c r="F72" i="13" s="1"/>
  <c r="C61" i="13"/>
  <c r="E59" i="13"/>
  <c r="F59" i="13" s="1"/>
  <c r="E58" i="13"/>
  <c r="F58" i="13" s="1"/>
  <c r="E57" i="13"/>
  <c r="F57" i="13" s="1"/>
  <c r="D56" i="13"/>
  <c r="C56" i="13"/>
  <c r="E56" i="13" s="1"/>
  <c r="F56" i="13" s="1"/>
  <c r="E70" i="12"/>
  <c r="F70" i="12" s="1"/>
  <c r="E69" i="12"/>
  <c r="F69" i="12" s="1"/>
  <c r="E68" i="12"/>
  <c r="F68" i="12" s="1"/>
  <c r="E67" i="12"/>
  <c r="F67" i="12" s="1"/>
  <c r="E65" i="12"/>
  <c r="F65" i="12" s="1"/>
  <c r="E64" i="12"/>
  <c r="F64" i="12" s="1"/>
  <c r="E63" i="12"/>
  <c r="F63" i="12" s="1"/>
  <c r="D61" i="12"/>
  <c r="E72" i="12" s="1"/>
  <c r="F72" i="12" s="1"/>
  <c r="C61" i="12"/>
  <c r="E59" i="12"/>
  <c r="F59" i="12" s="1"/>
  <c r="E58" i="12"/>
  <c r="F58" i="12" s="1"/>
  <c r="E57" i="12"/>
  <c r="F57" i="12" s="1"/>
  <c r="D56" i="12"/>
  <c r="C56" i="12"/>
  <c r="E70" i="11"/>
  <c r="F70" i="11" s="1"/>
  <c r="F69" i="11"/>
  <c r="E69" i="11"/>
  <c r="E68" i="11"/>
  <c r="F68" i="11" s="1"/>
  <c r="F67" i="11"/>
  <c r="E67" i="11"/>
  <c r="E65" i="11"/>
  <c r="F65" i="11" s="1"/>
  <c r="F64" i="11"/>
  <c r="E64" i="11"/>
  <c r="E63" i="11"/>
  <c r="F63" i="11" s="1"/>
  <c r="D61" i="11"/>
  <c r="D72" i="11" s="1"/>
  <c r="E72" i="11" s="1"/>
  <c r="F72" i="11" s="1"/>
  <c r="C61" i="11"/>
  <c r="F59" i="11"/>
  <c r="E59" i="11"/>
  <c r="E58" i="11"/>
  <c r="F58" i="11" s="1"/>
  <c r="F57" i="11"/>
  <c r="E57" i="11"/>
  <c r="D56" i="11"/>
  <c r="E56" i="11" s="1"/>
  <c r="F56" i="11" s="1"/>
  <c r="C56" i="11"/>
  <c r="F70" i="10"/>
  <c r="E70" i="10"/>
  <c r="E69" i="10"/>
  <c r="F69" i="10" s="1"/>
  <c r="F68" i="10"/>
  <c r="E68" i="10"/>
  <c r="E67" i="10"/>
  <c r="F67" i="10" s="1"/>
  <c r="F65" i="10"/>
  <c r="E65" i="10"/>
  <c r="E64" i="10"/>
  <c r="F64" i="10" s="1"/>
  <c r="F63" i="10"/>
  <c r="E63" i="10"/>
  <c r="D61" i="10"/>
  <c r="D72" i="10" s="1"/>
  <c r="E72" i="10" s="1"/>
  <c r="F72" i="10" s="1"/>
  <c r="C61" i="10"/>
  <c r="E59" i="10"/>
  <c r="F59" i="10" s="1"/>
  <c r="F58" i="10"/>
  <c r="E58" i="10"/>
  <c r="E57" i="10"/>
  <c r="F57" i="10" s="1"/>
  <c r="D56" i="10"/>
  <c r="C56" i="10"/>
  <c r="E56" i="10" s="1"/>
  <c r="F56" i="10" s="1"/>
  <c r="F70" i="9"/>
  <c r="E70" i="9"/>
  <c r="E69" i="9"/>
  <c r="F69" i="9" s="1"/>
  <c r="F68" i="9"/>
  <c r="E68" i="9"/>
  <c r="E67" i="9"/>
  <c r="F67" i="9" s="1"/>
  <c r="F65" i="9"/>
  <c r="E65" i="9"/>
  <c r="E64" i="9"/>
  <c r="F64" i="9" s="1"/>
  <c r="F63" i="9"/>
  <c r="E63" i="9"/>
  <c r="D61" i="9"/>
  <c r="D72" i="9" s="1"/>
  <c r="E72" i="9" s="1"/>
  <c r="F72" i="9" s="1"/>
  <c r="C61" i="9"/>
  <c r="E59" i="9"/>
  <c r="F59" i="9" s="1"/>
  <c r="F58" i="9"/>
  <c r="E58" i="9"/>
  <c r="E57" i="9"/>
  <c r="F57" i="9" s="1"/>
  <c r="D56" i="9"/>
  <c r="C56" i="9"/>
  <c r="E56" i="9" s="1"/>
  <c r="F56" i="9" s="1"/>
  <c r="E70" i="8"/>
  <c r="F70" i="8" s="1"/>
  <c r="E69" i="8"/>
  <c r="F69" i="8" s="1"/>
  <c r="E68" i="8"/>
  <c r="F68" i="8" s="1"/>
  <c r="E67" i="8"/>
  <c r="F67" i="8" s="1"/>
  <c r="E65" i="8"/>
  <c r="F65" i="8" s="1"/>
  <c r="E64" i="8"/>
  <c r="F64" i="8" s="1"/>
  <c r="E63" i="8"/>
  <c r="F63" i="8" s="1"/>
  <c r="D61" i="8"/>
  <c r="C61" i="8"/>
  <c r="E59" i="8"/>
  <c r="F59" i="8" s="1"/>
  <c r="E58" i="8"/>
  <c r="F58" i="8" s="1"/>
  <c r="E57" i="8"/>
  <c r="F57" i="8" s="1"/>
  <c r="D56" i="8"/>
  <c r="C56" i="8"/>
  <c r="E70" i="7"/>
  <c r="F70" i="7" s="1"/>
  <c r="E69" i="7"/>
  <c r="F69" i="7" s="1"/>
  <c r="E68" i="7"/>
  <c r="F68" i="7" s="1"/>
  <c r="E67" i="7"/>
  <c r="F67" i="7" s="1"/>
  <c r="E65" i="7"/>
  <c r="F65" i="7" s="1"/>
  <c r="E64" i="7"/>
  <c r="F64" i="7" s="1"/>
  <c r="E63" i="7"/>
  <c r="F63" i="7" s="1"/>
  <c r="D61" i="7"/>
  <c r="D72" i="7" s="1"/>
  <c r="E72" i="7" s="1"/>
  <c r="F72" i="7" s="1"/>
  <c r="C61" i="7"/>
  <c r="E59" i="7"/>
  <c r="F59" i="7" s="1"/>
  <c r="E58" i="7"/>
  <c r="F58" i="7" s="1"/>
  <c r="E57" i="7"/>
  <c r="F57" i="7" s="1"/>
  <c r="D56" i="7"/>
  <c r="C56" i="7"/>
  <c r="E71" i="5"/>
  <c r="F71" i="5" s="1"/>
  <c r="E70" i="5"/>
  <c r="F70" i="5" s="1"/>
  <c r="E69" i="5"/>
  <c r="F69" i="5" s="1"/>
  <c r="E68" i="5"/>
  <c r="F68" i="5" s="1"/>
  <c r="E66" i="5"/>
  <c r="F66" i="5" s="1"/>
  <c r="E65" i="5"/>
  <c r="F65" i="5" s="1"/>
  <c r="E64" i="5"/>
  <c r="F64" i="5" s="1"/>
  <c r="E60" i="5"/>
  <c r="F60" i="5" s="1"/>
  <c r="E59" i="5"/>
  <c r="F59" i="5" s="1"/>
  <c r="E58" i="5"/>
  <c r="F58" i="5" s="1"/>
  <c r="D57" i="5"/>
  <c r="C57" i="5"/>
  <c r="E74" i="3"/>
  <c r="F74" i="3" s="1"/>
  <c r="E73" i="3"/>
  <c r="F73" i="3" s="1"/>
  <c r="E72" i="3"/>
  <c r="F72" i="3" s="1"/>
  <c r="E71" i="3"/>
  <c r="F71" i="3" s="1"/>
  <c r="E69" i="3"/>
  <c r="F69" i="3" s="1"/>
  <c r="E68" i="3"/>
  <c r="F68" i="3" s="1"/>
  <c r="E67" i="3"/>
  <c r="F67" i="3" s="1"/>
  <c r="D65" i="3"/>
  <c r="C65" i="3"/>
  <c r="E63" i="3"/>
  <c r="F63" i="3" s="1"/>
  <c r="E62" i="3"/>
  <c r="F62" i="3" s="1"/>
  <c r="E61" i="3"/>
  <c r="F61" i="3" s="1"/>
  <c r="D60" i="3"/>
  <c r="C60" i="3"/>
  <c r="E56" i="7" l="1"/>
  <c r="F56" i="7" s="1"/>
  <c r="E72" i="16"/>
  <c r="F72" i="16" s="1"/>
  <c r="E60" i="3"/>
  <c r="F60" i="3" s="1"/>
  <c r="D76" i="3"/>
  <c r="E76" i="3" s="1"/>
  <c r="F76" i="3" s="1"/>
  <c r="E57" i="5"/>
  <c r="F57" i="5" s="1"/>
  <c r="E62" i="5"/>
  <c r="F62" i="5" s="1"/>
  <c r="E56" i="12"/>
  <c r="F56" i="12" s="1"/>
  <c r="E56" i="27"/>
  <c r="F56" i="27" s="1"/>
  <c r="D72" i="27"/>
  <c r="E72" i="27" s="1"/>
  <c r="F72" i="27" s="1"/>
  <c r="E61" i="27"/>
  <c r="F61" i="27" s="1"/>
  <c r="E56" i="25"/>
  <c r="F56" i="25" s="1"/>
  <c r="D72" i="25"/>
  <c r="E72" i="25" s="1"/>
  <c r="F72" i="25" s="1"/>
  <c r="E61" i="25"/>
  <c r="F61" i="25" s="1"/>
  <c r="E56" i="24"/>
  <c r="F56" i="24" s="1"/>
  <c r="D72" i="24"/>
  <c r="E72" i="24" s="1"/>
  <c r="F72" i="24" s="1"/>
  <c r="E61" i="24"/>
  <c r="F61" i="24" s="1"/>
  <c r="E56" i="23"/>
  <c r="D72" i="23"/>
  <c r="E72" i="23" s="1"/>
  <c r="E61" i="23"/>
  <c r="E60" i="22"/>
  <c r="F60" i="22" s="1"/>
  <c r="D76" i="22"/>
  <c r="E76" i="22" s="1"/>
  <c r="F76" i="22" s="1"/>
  <c r="E65" i="22"/>
  <c r="F65" i="22" s="1"/>
  <c r="E56" i="21"/>
  <c r="F56" i="21" s="1"/>
  <c r="D72" i="21"/>
  <c r="E72" i="21" s="1"/>
  <c r="F72" i="21" s="1"/>
  <c r="E61" i="21"/>
  <c r="F61" i="21" s="1"/>
  <c r="E56" i="20"/>
  <c r="F56" i="20" s="1"/>
  <c r="D72" i="20"/>
  <c r="E72" i="20" s="1"/>
  <c r="F72" i="20" s="1"/>
  <c r="E61" i="20"/>
  <c r="F61" i="20" s="1"/>
  <c r="E56" i="18"/>
  <c r="F56" i="18" s="1"/>
  <c r="D72" i="18"/>
  <c r="E72" i="18" s="1"/>
  <c r="F72" i="18" s="1"/>
  <c r="E61" i="18"/>
  <c r="F61" i="18" s="1"/>
  <c r="E56" i="17"/>
  <c r="F56" i="17" s="1"/>
  <c r="D72" i="17"/>
  <c r="E72" i="17" s="1"/>
  <c r="F72" i="17" s="1"/>
  <c r="E61" i="17"/>
  <c r="F61" i="17" s="1"/>
  <c r="D72" i="8"/>
  <c r="E72" i="8" s="1"/>
  <c r="F72" i="8" s="1"/>
  <c r="E61" i="8"/>
  <c r="F61" i="8" s="1"/>
  <c r="E56" i="8"/>
  <c r="F56" i="8" s="1"/>
  <c r="E61" i="16"/>
  <c r="F61" i="16" s="1"/>
  <c r="E61" i="15"/>
  <c r="F61" i="15" s="1"/>
  <c r="E61" i="14"/>
  <c r="F61" i="14" s="1"/>
  <c r="E61" i="12"/>
  <c r="F61" i="12" s="1"/>
  <c r="E61" i="11"/>
  <c r="F61" i="11" s="1"/>
  <c r="E61" i="10"/>
  <c r="F61" i="10" s="1"/>
  <c r="E61" i="9"/>
  <c r="F61" i="9" s="1"/>
  <c r="E61" i="7"/>
  <c r="F61" i="7" s="1"/>
  <c r="E73" i="5"/>
  <c r="F73" i="5" s="1"/>
  <c r="E65" i="3"/>
  <c r="F65" i="3" s="1"/>
  <c r="E70" i="2"/>
  <c r="F70" i="2" s="1"/>
  <c r="E69" i="2"/>
  <c r="F69" i="2" s="1"/>
  <c r="E68" i="2"/>
  <c r="F68" i="2" s="1"/>
  <c r="E67" i="2"/>
  <c r="F67" i="2" s="1"/>
  <c r="E65" i="2"/>
  <c r="F65" i="2" s="1"/>
  <c r="E64" i="2"/>
  <c r="F64" i="2" s="1"/>
  <c r="E63" i="2"/>
  <c r="F63" i="2" s="1"/>
  <c r="D61" i="2"/>
  <c r="C61" i="2"/>
  <c r="E59" i="2"/>
  <c r="F59" i="2" s="1"/>
  <c r="E58" i="2"/>
  <c r="F58" i="2" s="1"/>
  <c r="E57" i="2"/>
  <c r="F57" i="2" s="1"/>
  <c r="D56" i="2"/>
  <c r="C56" i="2"/>
  <c r="D72" i="2" l="1"/>
  <c r="E61" i="2"/>
  <c r="F61" i="2" s="1"/>
  <c r="E56" i="2"/>
  <c r="F56" i="2" s="1"/>
  <c r="E68" i="1"/>
  <c r="F68" i="1" s="1"/>
  <c r="E69" i="1"/>
  <c r="F69" i="1" s="1"/>
  <c r="E70" i="1"/>
  <c r="F70" i="1" s="1"/>
  <c r="E67" i="1"/>
  <c r="F67" i="1" s="1"/>
  <c r="E64" i="1"/>
  <c r="F64" i="1" s="1"/>
  <c r="E65" i="1"/>
  <c r="F65" i="1" s="1"/>
  <c r="E63" i="1"/>
  <c r="F63" i="1" s="1"/>
  <c r="C61" i="1"/>
  <c r="D61" i="1"/>
  <c r="E57" i="1"/>
  <c r="E58" i="1"/>
  <c r="E59" i="1"/>
  <c r="D56" i="1"/>
  <c r="C56" i="1"/>
  <c r="E72" i="2" l="1"/>
  <c r="F72" i="2" s="1"/>
  <c r="B12" i="2"/>
  <c r="C12" i="2" s="1"/>
  <c r="E61" i="1"/>
  <c r="F61" i="1" s="1"/>
  <c r="E56" i="1"/>
  <c r="D72" i="1" l="1"/>
  <c r="E72" i="1" s="1"/>
  <c r="F72" i="1" s="1"/>
  <c r="F59" i="1" l="1"/>
  <c r="F58" i="1"/>
  <c r="F57" i="1"/>
  <c r="F56" i="1"/>
</calcChain>
</file>

<file path=xl/comments1.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10.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11.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12.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13.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14.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15.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16.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17.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18.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19.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2.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20.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21.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22.xml><?xml version="1.0" encoding="utf-8"?>
<comments xmlns="http://schemas.openxmlformats.org/spreadsheetml/2006/main">
  <authors>
    <author>Johánek Jiří</author>
  </authors>
  <commentList>
    <comment ref="A58"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23.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24.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25.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26.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27.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3.xml><?xml version="1.0" encoding="utf-8"?>
<comments xmlns="http://schemas.openxmlformats.org/spreadsheetml/2006/main">
  <authors>
    <author>Johánek Jiří</author>
  </authors>
  <commentList>
    <comment ref="A58"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4.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 ref="G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5.xml><?xml version="1.0" encoding="utf-8"?>
<comments xmlns="http://schemas.openxmlformats.org/spreadsheetml/2006/main">
  <authors>
    <author>Johánek Jiří</author>
  </authors>
  <commentList>
    <comment ref="A55"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6.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7.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8.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comments9.xml><?xml version="1.0" encoding="utf-8"?>
<comments xmlns="http://schemas.openxmlformats.org/spreadsheetml/2006/main">
  <authors>
    <author>Johánek Jiří</author>
  </authors>
  <commentList>
    <comment ref="A54" authorId="0" shapeId="0">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sharedStrings.xml><?xml version="1.0" encoding="utf-8"?>
<sst xmlns="http://schemas.openxmlformats.org/spreadsheetml/2006/main" count="2991" uniqueCount="422">
  <si>
    <t>VŠ:</t>
  </si>
  <si>
    <t>Rozvojový projekt na rok 2023</t>
  </si>
  <si>
    <t>Formulář pro závěrečnou zprávu - kompletní projekt</t>
  </si>
  <si>
    <t>Prioritní oblast:</t>
  </si>
  <si>
    <t>2. Prioritní témata pro společné projekty vysokých škol bez předem vyčleněné alokace</t>
  </si>
  <si>
    <t>Tematické zaměření:</t>
  </si>
  <si>
    <t>2.d) posilování etických principů v prostředí vysokých škol, včetně opatření proti diskriminaci vůči různým skupinám osob a sexuálnímu obtěžování</t>
  </si>
  <si>
    <t>Název projektu:</t>
  </si>
  <si>
    <t>Prevence neetického jednání na akademické půdě a podpora kompetencí v péči o oběti</t>
  </si>
  <si>
    <t>Období řešení projektu:</t>
  </si>
  <si>
    <t>Od: 1. 1. 2023</t>
  </si>
  <si>
    <t>Do: 31. 12. 2023</t>
  </si>
  <si>
    <t>Dotace v tis. Kč:</t>
  </si>
  <si>
    <t>Celkem:</t>
  </si>
  <si>
    <t>V tom běžné finanční prostředky:</t>
  </si>
  <si>
    <t>V tom kapitálové finanční prostředky:</t>
  </si>
  <si>
    <t>Požadavek</t>
  </si>
  <si>
    <t>Čerpáno</t>
  </si>
  <si>
    <t>Základní informace</t>
  </si>
  <si>
    <t xml:space="preserve">Hlavní řešitel </t>
  </si>
  <si>
    <t>Kontaktní osoba</t>
  </si>
  <si>
    <t>Jméno:</t>
  </si>
  <si>
    <t>doc. PhDr. Břetislav Dančák, Ph.D.</t>
  </si>
  <si>
    <t>PhDr. Irena Kozmanová, Ph.D.</t>
  </si>
  <si>
    <t>Masarykova univerzita</t>
  </si>
  <si>
    <t>Adresa/Web:</t>
  </si>
  <si>
    <t>www.muni.cz</t>
  </si>
  <si>
    <t>Telefon:</t>
  </si>
  <si>
    <t>E-mail:</t>
  </si>
  <si>
    <t>kozmanova@rect.muni.cz</t>
  </si>
  <si>
    <t>ZPRÁVA O PRŮBĚHU ŘEŠENÍ PROJEKTU</t>
  </si>
  <si>
    <t xml:space="preserve"> Cíl projektu</t>
  </si>
  <si>
    <t>Uveďte stanovený cíl a uveďte, do jaké míry byl splněn, případně důvod, proč splněn nebyl.</t>
  </si>
  <si>
    <t>Dokončit analýzu stavu podpory sociálního bezpečí a prevence neetického jednání v rámci zapojených institucí a rozšířit ji o analýzu kritických míst institucionálních politik a přístupů na základě konkrétních případů a zkušeností zúčastněných aktérů v různých rolích. Navrhnout sérii doporučení institucím pro zvýšení jejich kompetencí v preventivní péči o etické a bezpečné prostředí i v následné péči o oběti neetického jednání. Navrhnout didaktické nástroje pro rozvoj akademické integrity jednotlivců s důrazem na podporu empatie a nácvik eticky korektního rozhodování.</t>
  </si>
  <si>
    <t>Etablovat platformy pro konzultace, sdílení zkušeností a dobré praxe v rámci zapojených institucí, propojit odborníky na jednotlivá témata. Vyhodnotit možnosti spolupráce s externími (zahraničními, mimouniverzitními) partnery. Komunikovat téma směrem k akademické a širší veřejnosti s důrazem na revizi mediální zkratky, kultivaci debaty o jednotlivých tématech a zvýšení důvěryhodnosti akademického prostředí.</t>
  </si>
  <si>
    <t>Navrhnout sérii opatření zaměřených na cílovou skupinu zahraničních studentů a zlepšení jejího postavení v oblasti sociálního bezpečí a akademické etiky.</t>
  </si>
  <si>
    <t>Plnění  výstupů projektu</t>
  </si>
  <si>
    <t>Uveďte výstupy projektu a do jaké míry byly splněny, případně důvod, proč splněny nebyly.</t>
  </si>
  <si>
    <t>Set kazuistik jako podklad k analýze kritických míst institucionálních postupů</t>
  </si>
  <si>
    <t>Zmapované kazuistiky posloužily jako podklad k analýze kritických míst institucionálních postupů. Stěžejní závěry jsou zveřejněny na https://www.akademickaetika.cz</t>
  </si>
  <si>
    <t>Soubor doporučení institucím k rozvoji preventivních a následných kompetencí v oblasti akademické etiky a sociálního bezpečí.</t>
  </si>
  <si>
    <t xml:space="preserve">V rámci tohoto výstupu jsme se zaměřili na dvě témata - ombudsosoby a osoby v obdobném postavení a šikana na pracovišti. 1.	ombudsosoby - na základě webových stránek vysokých škol a jejich součástí k tomuto tématu, setkání fokusní skupiny a dotazníkového šetření vznikla doporučení pro vedení vysokých škol a jejich součástí, jak přistupovat k zavádění institutu ombudsosoby nebo osoby v obdobném postavení a jaké oblasti předem vyjasnit. Dále byl pomocí dotazníkového šetření zjišťován aktuální stav na jednotlivých VŠ. Text doporučení je graficky zpracován a v elektronické podobě volně dostupný, tištěné verze jsou šířeny různými kanály       2.	šikana na pracovišti ve vysokém školství - příručka vznikla ve spolupráci s doc. Kateřinou Zábrodskou, která se tématu dlouhodobě akademicky věnuje, a postihuje jak vysvětlení pojmu a proč je důležité se tématu věnovat, tak preventivní i následná opatření na úrovni instituce i jednotlivce. Text je doplněn o konkrétní příklady z české praxe. Dokument byl připomínkován realizačním týmem projektu, takže autorka dostala zpětnou vazbu od osob, které se tématu věnují na českých vysokých školách. Elektronická verze bude volně dostupná, tištěná bude šířena na zapojené vysoké školy. </t>
  </si>
  <si>
    <t xml:space="preserve">Návrh didaktických nástrojů k podpoře akademické integrity </t>
  </si>
  <si>
    <t xml:space="preserve">Mezi didaktické nástroje k podpoře akademické etiky lze řadit Dilemma games a Edukační video s konkrétními kazuisktikami a odbornými komentáři. </t>
  </si>
  <si>
    <t>Popularizační výstupy věnované problematice akademické integrity</t>
  </si>
  <si>
    <t xml:space="preserve">V rubrice Etika magazínu Universitas byly v průběhu roku zveřejňovány články na aktuální témata z oblasti akademické integrity a etiky. https://www.universitas.cz/etika. Popularizačním výstupem je rovněž edukační video s konkrétními kazuisktikami a odbornými komentáři. </t>
  </si>
  <si>
    <t>Série workshopů k prevenci neetického jednání a sdílení dobré praxe zapojených institucí</t>
  </si>
  <si>
    <t>Od dubna 2023 započala série workshopů zaměřených na témata řešená tímto projektem. Všechny tyto akce probíhaly ve dvou rovinách. V první řadě se jednalo o vzdělávací akce určené pro všechny zapojené vysoké školy, ať již se jednalo např. o úvodní prezenční setkání projektu (11. 5. 2023) "Genderově podmíněné násilí na vysokých školách, prezentace dobré praxe: Rada pro rovné příležitosti, Dilemma game", které pořádala Univerzita Karlova, včetně navazujících setkání pracovních skupin, kde byly diskutovány jednotlivé aspekty problematiky prevence neetického jednání. Dále proběhl např. online workshop "Senzitivní komunikace - Jak se vyhnout stereotypům" ((18. 9. 2023), který pořádala Univerzita Tomáše Bati ve Zlíně a který byl volně dostupný pro všechny zájemce i z jiných VŠ. Celkem proběhlo 6 vzdělávacích akcí, které byly určeny pro všechny zapojené školy. Mimo to ještě jednotlivé VŠ v případě potřeby organizovaly své vlastní interní workshopy a vzdělávací akce, určené výhradně pro zaměstnance své VŠ, přičemž výběr témat reflektoval potřeby jednotlivých zapojených VŠ. Jednalo se např. o Kazuistický seminář ombudsosob, který pořádala UK (6. 10. 2023) či např. workshop Kaleidoscope Career Model and Gender Bias, který pořádala Univerzita Palackého v Olomouci (23. 5. 2023). Pozvánky na jednotlivé workshopy byly průběžně rozesílány členům týmu a vyvěšovány na stránkách projektu https://www.akademickaetika.cz/akce/</t>
  </si>
  <si>
    <t>Analýza potřeb a informační kampaň se zaměřením na cílovou skupinu zahraničních studentů</t>
  </si>
  <si>
    <t xml:space="preserve">V průběhu roku, a to od dubna do listopadu se pracovalo na tvoření dotazníkového šetření, jeho rozeslání, sběru dat a následné vyhodnocování vedlo k závěrům, které určovali, s jakým neetickým chováním se zahraniční studenti - samoplátci setkali, jak (by) ho řešili a jaké potřeby by mali být naplňovány. Výlučně skupině zahraničních studentů - samoplátců jako cílové skupině se častokrát nevěnuje větší pozornost, proto je možné brát tento dotazník a jeho výstupy jako pilotní program s následní hlubší analýzou na další roky. Data z rozsáhlého dotazníku byly koordinující univerzitou rozděleny pro univerzity, které se do dotazníkového šetření zapojily a můžou s nimi dále pracovat a rozvíjet služby zaměřené na zahraniční studenty, kteří pocházejí z různých kultur či náboženství. Byla připravená rozsáhlá závěrečná zpráva a pak jednotlivé sety datových souborů (16) pro každou zapojenou školu zvlášť. Výsledky také umožňují „měřit“ posun po nějakém časovém období, zavedení opatření či změn, informačních kampaních apod a umožňují systémově či komunikačně napomoct ke zlepšení či zachytávání neetického chování vůčí cílové skupině. Na základě výsledků si univerzity připravily i tzv. microsity či dedikované záložky na univerzitních webech anebo tištěné brožury pro větší informovanost pro studenty v případě setkání se s neetickým chováním. Informační kampaň bude trvat i nadále a rozvíjet se na základě finančních možností jednotlivých univerzit.  </t>
  </si>
  <si>
    <t>Změny v řešení</t>
  </si>
  <si>
    <t>Pokud došlo v průběhu řešení ke změnám, uveďte je a vysvětlete příčinu</t>
  </si>
  <si>
    <t>Číslo změny</t>
  </si>
  <si>
    <t>Jednotlivé změny (přidejte řádky dle potřeby)</t>
  </si>
  <si>
    <t>Zdůvodnění</t>
  </si>
  <si>
    <t>1.</t>
  </si>
  <si>
    <t>2.</t>
  </si>
  <si>
    <t>3.</t>
  </si>
  <si>
    <t>4.</t>
  </si>
  <si>
    <t>Přehled o pokračujícím projektu</t>
  </si>
  <si>
    <t>Pokud se jedná o pokračující projekt, uveďte, od kdy se realizuje a kolik finančních prostředků již bylo vyčerpáno. V případě, že je plánováno pokračování projektu v dalších letech, uveďte výhled do budoucna.</t>
  </si>
  <si>
    <t>Rok realizace</t>
  </si>
  <si>
    <t>Čerpání finančních prostředků (souhrnný údaj)</t>
  </si>
  <si>
    <t>Poznámka (případně výhled do budoucna)</t>
  </si>
  <si>
    <t>Specifikace čerpání finanční dotace na řešení projektu *</t>
  </si>
  <si>
    <t>Přidělená dotace na řešení projektu - ukazatel I (v tis. Kč)</t>
  </si>
  <si>
    <t>Čerpání dotace (v tis. Kč)</t>
  </si>
  <si>
    <t>Rozdíl (v tis. Kč)</t>
  </si>
  <si>
    <t>Rozdíl (v %)</t>
  </si>
  <si>
    <t>Kapitálové finanční prostředky celkem</t>
  </si>
  <si>
    <t>1.2</t>
  </si>
  <si>
    <t>Dlouhodobý nehmotný majetek (SW, licence)</t>
  </si>
  <si>
    <t>1.3</t>
  </si>
  <si>
    <t>Samostatné věci movité (stroje, zařízení)</t>
  </si>
  <si>
    <t>1.4</t>
  </si>
  <si>
    <t>Ostatní technické zhodnocení</t>
  </si>
  <si>
    <t>Běžné finanční prostředky celkem</t>
  </si>
  <si>
    <t>Osobní náklady:</t>
  </si>
  <si>
    <t>2.1</t>
  </si>
  <si>
    <t>Mzdy (včetně pohyblivých složek)</t>
  </si>
  <si>
    <t>2.2</t>
  </si>
  <si>
    <t>Ostatní osobní náklady (odměny z dohod o pracovní činnosti, dohod o provedení práce, popř. i některé odměny hrazené na základě nepojmenovaných smluv uzavřených podle § 1746 odst. 2 zákona č. 89/2012 Sb., občanský zákoník)</t>
  </si>
  <si>
    <t>2.3</t>
  </si>
  <si>
    <t>Odvody pojistného na veřejné zdravotní pojištění a pojistného na sociální zabezpečení a příspěvku na státní politiku zaměstnanosti a příděly do sociálního fondu</t>
  </si>
  <si>
    <t>Ostatní:</t>
  </si>
  <si>
    <t>2.4</t>
  </si>
  <si>
    <t>Materiální náklady (včetně drobného majetku)</t>
  </si>
  <si>
    <t>2.5</t>
  </si>
  <si>
    <t xml:space="preserve">Služby a náklady nevýrobní </t>
  </si>
  <si>
    <t>2.6</t>
  </si>
  <si>
    <t>Cestovní náhrady</t>
  </si>
  <si>
    <t>2.7</t>
  </si>
  <si>
    <t>Stipendia</t>
  </si>
  <si>
    <t xml:space="preserve">Celkem běžné a kapitálové finanční prostředky </t>
  </si>
  <si>
    <t>Bližší zdůvodnění čerpání v jednotlivých položkách (přidejte řádky podle potřeby)</t>
  </si>
  <si>
    <t>Číslo položky (viz předchozí tabulka)</t>
  </si>
  <si>
    <t>Název výdaje a jeho zdůvodnění</t>
  </si>
  <si>
    <t>Částka (v tis. Kč)</t>
  </si>
  <si>
    <t>* VŠ vyplní pouze žlutě podbarvená pole tabulky.</t>
  </si>
  <si>
    <r>
      <rPr>
        <b/>
        <sz val="11"/>
        <color theme="1"/>
        <rFont val="Calibri"/>
        <family val="2"/>
        <charset val="238"/>
        <scheme val="minor"/>
      </rPr>
      <t>Poznámka</t>
    </r>
    <r>
      <rPr>
        <sz val="11"/>
        <color theme="1"/>
        <rFont val="Calibri"/>
        <family val="2"/>
        <charset val="238"/>
        <scheme val="minor"/>
      </rPr>
      <t>: V případě, že potřebujete sdělit další doplňující informace, uveďte je v příloze.</t>
    </r>
  </si>
  <si>
    <t>Formulář pro závěrečnou zprávu - dílčí část projektu</t>
  </si>
  <si>
    <t>Ing. Filip Malý</t>
  </si>
  <si>
    <t>Mgr. Karolína Vinická</t>
  </si>
  <si>
    <t>Akademie múzických umění v Praze</t>
  </si>
  <si>
    <t>Malostranské náměstí 259/12, Praha 1, www.amu.cz</t>
  </si>
  <si>
    <t>filip.maly@amu.cz</t>
  </si>
  <si>
    <t>karolina.vinicka@amu.cz</t>
  </si>
  <si>
    <t xml:space="preserve">Sběr know-how a sdílení dobré praxe </t>
  </si>
  <si>
    <t>Splněno: účastnili jsme se setkání pořádaných konsorciem, dále se uskutečnily 4 tuzemské cesty (JČU, MUNI, TUL a UPOL) a 2 na zahraniční VŠ (Dresden, Regensburg)</t>
  </si>
  <si>
    <t xml:space="preserve">Analýzy </t>
  </si>
  <si>
    <t xml:space="preserve">Splněno: HAMU - Na základě dotazníkového šetření byly připraveny 3 varianty rozšíření evaluačního dotazníku HAMU. Formuláře jsou připravené pro studenty bc, mg a doc. studia a budou přístupné ve studijní informačním systému iKOS, Proběhla skupinová diskuse s doktorady a externím sociologem “Safe space”. DAMU - 3 akce – Respekt až na půdu, audit rovných příležitostí, setkání ombudsosob pražských VŠ – téma studující se specifickými potřebami, prezentace výsledků Auditu rovných příležitostí pro zaměstnance DAMU, 1 workshopy zvládání krizových situací - pro THP zaměstnance, 1 setkání vysokých škol ČR – téma: krizová komunikace, dokument - definování plánu krizové komunikace, rektorát - zpracována analýza rovného odměňování na AMU </t>
  </si>
  <si>
    <t xml:space="preserve">Vzdělávání pracovníků/pracovnic a studentů/studentek </t>
  </si>
  <si>
    <t>Splněno: HAMU - Byly realizovány 2 semináře pro první ročníky bc studia v rámci adaptačního kurzu. Studenti měli možnost vyplnit evaluační dotazník. V průběhu zimního semestru proběhly další 2 skupinové diskuse, v rámci kterých studenti měli možnost vyplnit evaluační dotazník. DAMU - celkem 8 workshopů – 6 pro pedagogy, 2 pro studující, práva a povinnosti zahraničních studujících - 1 workshop, FAMU - Realizováno několik preventivně osvětových bloků pro pedagogy/pedagožky a pro studující FAMU. 1. Zorganizovány workshopy organizace Konsent samostatně pro pedagogy FAMU a pro studující FAMU pro zajištění bezpečného a etického prostředí fakulty, prevence sexuálně motivovaného obtěžování a edukace o vhodných hranicích mezilidského chování. Program pro studující prvních ročníků organizace Konsent s cílem preventovat již v počátku studia sociálně patologické jevy a sexualizované/genderově podmíněné násilí.  2. Preventivní program FAMU o duševním zdraví pro studující a pedagožky/pedagogy FAMU: Základní orientace v tematice duševního zdraví a duševních nemocí, doporučení k funkční komunikaci a kroků k prevenci vzniku duševní poruchy či jejího prohloubení. Prevence destigmatizace a udržování myšlenkových stereotypů, detabuizace témat, podpora diverzity. 3. Skupinové setkání pro studující k posílení zdravé sociální dynamiky a získání podpory a edukace k péči o vnitřní stabilitu, zdravé a bezpečné interakce.</t>
  </si>
  <si>
    <t xml:space="preserve">Osvěta a propagace </t>
  </si>
  <si>
    <t>Splněno: HAMU - Studenti bc studia byly informováni v rámci adaptačního kurzu o všech formách podpory a poradenství. Doktorandi - seminář na základě zmapování - "Mocenská nerovnováha na univerzitě”. Safe space - distuse se školiteli, doktorandy, zástupci akademické obce. Safe space - setkání začínajících školitelů se školiteli seniory, diskuse nad standardy školitele. FAMU - V návaznosti na diskuzní a vzdělávací bloky FAMU ETICKY byla vytvořena pracovní skupina složena ze zástupců studujících a pedagogů FAMU, která pracovala na vzniku Etického kodexu FAMU s důrazy na témata diskutovaná na FAMU ETICKY. Pravidelná setkávání se věnovala zásadním tématům v oblasti prevence diskriminace, sociálně patologických jevů a neetického jednání, dále se kladl důraz na ochranu dotčených osob (obětí). Byly formulovány odpovědi na etická dilemata. Etický kodex má za cíl posílit sociální bezpečí na fakultě, podpořit prevenci a systémovou podporu pro případné poškozené vlivem neetického jednání. Současně zavedena online schránka důvěry pro podporu oznamovatelů a dotčených osob a zajištění jejich bezpečí a řádný postup v rámci intervence.</t>
  </si>
  <si>
    <t xml:space="preserve">Konzultace pracovníkům/pracovnicím a studentům/studentkám </t>
  </si>
  <si>
    <t>Splněno: HAMU - Byly zavedeny konzultační hodiny proděkanky pro lidskou důstojnost a rovné zacházení viz https://www.hamu.cz/cs/vse-o-fakulte/rovne-prilezitosti/konzultacni-hodiny/. FAMU - 1. Služby fakultní psycholožky studujícím FAMU. Možnost využití krátkodobého psychologického poradenství, prevence rozvoje duševních nemocí či posttraumatického poruchy. Konzultace poskytovány individuálně studujícím na základě indikované zakázky. Prostor pro vhodnou a cílenou intervenci a stabilizaci. Edukace k tématům týkající se psychologického poradenství.  2. Služby fakultní ombudsmanky a tajemnice ombudsmanky: Konzultace pro studující a zaměstnance FAMU k prevenci sociálně patologických jevů, podpora v případě řešených podnětů, konzultace k možnostem řešení, odkázání na následné služby a odborníky. Doporučování systémových změn, preventivních programů indikovaných pro specifické prostředí FAMU.</t>
  </si>
  <si>
    <t>dílčí změny v rozpočtu mezd bez navýšení celkové výše osobních nákladů</t>
  </si>
  <si>
    <t>potřeba změn vyvolána nejčastěji jinou pracovněprávní situací daného pracovníka, takže bylo typicky nutno namísto pracovní smlouvy uzavírat DPP či DPČ nebo opačně</t>
  </si>
  <si>
    <t>dílčí přesun z mzdových nákladů a cestovného do služeb v rámci stanovených limitů pro přesuny</t>
  </si>
  <si>
    <t>změna vyvolána dynamikou řešení projektu: při zpracování analýzy rovného odměňování bylo třeba kvůli komplexnosti úkolu a objevujícím se komplikacím při zpracování dat angažovat externí analytičku a ušetřit prostředky v jiných kapitolách</t>
  </si>
  <si>
    <t>dílčí přesun z cestovného do materiálu v rámci limitů stanovených pro přesuny</t>
  </si>
  <si>
    <t>v rámci uzavírání projektu bylo třeba pořídit drobné kancelářské potřeby a za tímto účelem byly ušetřeny prostředky v jiné kapitole</t>
  </si>
  <si>
    <t>neproběhla činnost č. 8 "analýza potřeb zahraničních studujících na DAMU"</t>
  </si>
  <si>
    <t xml:space="preserve">pro malý zájem studujících aktivita neproběhla - přesunuto na jaro 2024 </t>
  </si>
  <si>
    <t>Ostatní osobní náklady (odměny z dohod o pracovní činnosti, dohod o provedení práce, popř. i některé odměny hrazené na základě nepojmenovaných smluv uzavřených podle zákona § 1746 odst. 2 č. 89/2012 Sb., občanský zákoník)</t>
  </si>
  <si>
    <t>2.1 mzdy</t>
  </si>
  <si>
    <t>mzdy/odměny osobám podílejícím se na realizaci projektu po obsahové, dílčím způsobem též po administrativní stránce</t>
  </si>
  <si>
    <t>2.2 OON</t>
  </si>
  <si>
    <t>2.3 odvody</t>
  </si>
  <si>
    <t>zákonné odvody ve stanovené výši</t>
  </si>
  <si>
    <t>2.4 materiál</t>
  </si>
  <si>
    <t>kancelářské potřeby pro uzavření projektu</t>
  </si>
  <si>
    <t>2.5 služby</t>
  </si>
  <si>
    <t>náklady na služby lektorujících, na zpracování analýz a dalších dokumentů v rámci realizace výstupů projektu atd.</t>
  </si>
  <si>
    <t>2.6 cestovné</t>
  </si>
  <si>
    <t>tuzemské a zahraniční cestovné na návštěvy VŠ za účelem získávání know-how</t>
  </si>
  <si>
    <t>Mgr.Klára Čmolíková Cozlová, DiS.</t>
  </si>
  <si>
    <t>Mgr. Michaela Žurková</t>
  </si>
  <si>
    <t>AVU</t>
  </si>
  <si>
    <t>Akademie výtvarných umění v Praze</t>
  </si>
  <si>
    <t>www.avu.cz</t>
  </si>
  <si>
    <t xml:space="preserve">k.cozlovacmolikova@avu.cz </t>
  </si>
  <si>
    <t xml:space="preserve"> michaela.zurkova@avu.cz</t>
  </si>
  <si>
    <t>Dílčí analýza kritických míst institucionálních postupů na základě setu anonymních kazuistik pro AVU</t>
  </si>
  <si>
    <t>Byla vytvořena analýza kritických míst institucionálních postupů na AVU na základě spolupráce pracovní skupiny pro formulaci procesních opatření a Antidiskriminační platformy AVU. Proběhlo dotazníkové šetření pro zahraniční studující (včetěn studujících krátkodobě), byl vytvořen přehled zahraničních studujících i zaměstnaných.  Byly vytvořeny anonymní případové studie a kazuistiky, které byly dále využity i pro informační kampaň. - SPLNĚNO</t>
  </si>
  <si>
    <t>Vytvoření pracovní skupiny pro formulaci procesních opatření eliminujících kritická místa založené na spolupráci s ATD platformou</t>
  </si>
  <si>
    <t xml:space="preserve">V průběhu projektu byla vytvořena pracovní skupina, která se zaměřovala na téma tvorby nástrojů eliminujících problémové oblasti. Tato pracovní skupina se skládala z aktivních zaměstnanců a zaměstnankyň, vyučujících i studujících, byla založena jako nízkoprahová - tj. v průběhu projektu se postupně rozšiřovala a byli do ní přizváni další aktéři. Tím, jak se rozšiřovala průběžně nejen zpracovávala opatření a navrhovala je, ale dále i doformulovala a rozšířila kritické oblasti spojené s etikou. Především definovala zájmy a přesahy v rámci etiky ve vzdělávání a pedagogice, etiky v rámci umělecké činnosti, etika uměleckého výzkumu, etiky vztahů k sobě navzájem, etika směrem k externím aktérům a zodpovědnosti za vztahy. Tyto podklady budou dále rozpracovány do konkrétních návodů - code of conduct či revize etického kodexu v dalším období. Témata dále saturovala informační kampaň (jazyková dostupnost a zaměření na zahraniční studující, poskytnutí poradenství v cizím jazyce, studující jako rodiče, menstruační chudoba a sociální zázemí). </t>
  </si>
  <si>
    <t>Spolupráce na souboru doporučení institucím k rozvoji preventivních kompetencí v oblasti akademické etiky a sociálního bezpečí</t>
  </si>
  <si>
    <t>Ve spolupráci s partnerskými VŠ byly sdíleny zkušenosti, příklady dobré praxe ze zkušenosti GRID AVU, příklady fungování AVU, probíhaly společné diskuse či individuálních konzultace. - SPLNĚNO</t>
  </si>
  <si>
    <t>Spolupráce na souboru doporučení institucím k rozvoji následných kompetencí v oblasti akademické etiky a sociálního bezpečí</t>
  </si>
  <si>
    <t>Ve spolupráci s partnerskými VŠ byly sdíleny zkušenosti,  příkaldy dobré praxe, příklady fungování AVU, probíhaly společné diskuse či individuálních konzultace. - SPLNĚNO</t>
  </si>
  <si>
    <t>Spolupráce na sérii didaktických nástrojů k podpoře akademické integrit</t>
  </si>
  <si>
    <t>Ve spolupráci s partnerskými VŠ byly sdíleny zkušenosti, probíhaly společné diskuse či individuálních konzultace. Probíhalo testování připravovaných didaktických nástrojů a možnosti jejich přenosu do AVU- SPLNĚNO</t>
  </si>
  <si>
    <t>Spolupráce na popularizačních výstupech věnovaných problematice akademické integrity</t>
  </si>
  <si>
    <t>Ve spolupráci s partnerskými VŠ byly sdíleny zkušenosti, probíhaly společné diskuse či individuálních konzultace. Probíhalo připomínkování výstupů a byly diskutovány možnosti jejich přenosu do prostředí AVU. - SPLNĚNO</t>
  </si>
  <si>
    <t>Spolupráce na workshopech k prevenci neetického jednání a sdílení dobré praxe zapojených institucí</t>
  </si>
  <si>
    <t>Ve spolupráci s partnerskými VŠ byly sdíleny zkušenosti, probíhaly společné diskuse či individuálních konzultace. Zároveň došlo k realizaci specificky zaměřených workshopů na téma autorského práva s přesahem do otázek umění, které byly realizovány ve spolupráci s Fér Art, z.s.  - SPLNĚNO</t>
  </si>
  <si>
    <t>Spolupráce na rešerši zahraniční dobré praxe</t>
  </si>
  <si>
    <t>Ve spolupráci s partnerskými VŠ byly sdíleny zkušenosti v oblasti sociálního bezpečí a to formou dokumentů, společných diskusí či individuálních konzultací - SPLNĚNO</t>
  </si>
  <si>
    <t>Pravidelná činnost ATD platformy AVU</t>
  </si>
  <si>
    <t>Díky projektu byla zajištěna pravidelná činnost antidiskriminační platformy AVU. Ta se pravidelně setkávala a řešila etické podněty z řad studujících, zaměstnaných a vyučujících. - SPLNĚNO</t>
  </si>
  <si>
    <t>Informační kampaň se zaměřením na cílovou skupinu ohrožených a křehkých studentů a studentek AVU</t>
  </si>
  <si>
    <t>Byly vytvořeny informační materiály a letáky, které informují o možnostech pomoci a práce s klienty a klientkami. V rámci informačního materiálu byly využity anonymizované case-studies, řešené typologie příkladů k dokreslení nabízené pomoci. Zároveň byly vytvořeny informační materiály/nálepky i o antidiskriminační platformě a to jak v českém tak v anglickém jazyce, které byly distribuovány po celé AVU. Součástí informační kampaně bylo zaměření se i na rodiče s dětmi (byly vytvořeny omalovánky pro děti) a i na boj s menstruační chudobou (vytvořený leták "menstruační chudoba se týká nás všech", a byla pilotně ozkoušena možnost distribuce menstruačních pomůcek).  - SPLNĚNO</t>
  </si>
  <si>
    <t>z kapacitních důvodů se čerpaly náklady spojené se mzdami v nižší míře, využívány byly více stidpendia a zapojení studiujících</t>
  </si>
  <si>
    <t>dílčí přesun z cestovného do stipendií v rámci limitů stanovených pro přesuny</t>
  </si>
  <si>
    <t>praxe ukázala potřebu více zapojit a využít i studující, kteří následně za svoje zapojení byli i finančně odměněni prostřednictvím stipendia</t>
  </si>
  <si>
    <t xml:space="preserve"> </t>
  </si>
  <si>
    <t>prof. Ing. Oldřich Starý, CSc.</t>
  </si>
  <si>
    <t xml:space="preserve">Mgr. Erika Ľahká </t>
  </si>
  <si>
    <t>ČVUT v Praze</t>
  </si>
  <si>
    <t>ČVUT v Praze - Rektorát</t>
  </si>
  <si>
    <t>Jugoslávských partyzánů 1580/3, Praha 6 - Dejvice; www.cvut.cz</t>
  </si>
  <si>
    <t>Jugoslávských partyzánů 1580/3, Praha 6 - Dejvice; 
www.cvut.cz</t>
  </si>
  <si>
    <t xml:space="preserve">420 224 353 401	</t>
  </si>
  <si>
    <t>Oldrich.stary@cvut.cz</t>
  </si>
  <si>
    <t>Erika.lahka@cvut.cz</t>
  </si>
  <si>
    <t xml:space="preserve">Vytvoření pracovní skupiny napříč republikou, která se bude v pravidelných intervalech scházet a diskutovat o problematice diskriminace a sex. obtěžování mezi rizikovou cílovou skupinou zahraničních studentů: cíl byl splněn. Pracovní skupina organizuje pravidelná setkání se sociologem, na která jsou přizvání i pracovníci poradenských center na vysokých školách. </t>
  </si>
  <si>
    <t xml:space="preserve">Koordinace setkávání zmíněné pracovní skupiny: cíl byl splněn. Setkávání pracovní skupiny na pravidelné báze probíhalo v průběhu LS 22/23 a pokračovlo i v průběhu ZS 23/24 po ukončení sběru dat dotazníkového šetření.
</t>
  </si>
  <si>
    <t>Koordinace vytvoření souhrnného dotazníkového šetření pod dohledem sociologa, které bude reflektovat aktuální specifika, potřeby a zkušenosti zahraničních studentů na zapojených vysokých školách: cíl byl splněn. Dotazníkové šetření, jeho závěrečná zpráva i datové soubory pro jednotlivé VŠ byly vytvořeno ve spolupráci se sociologem.</t>
  </si>
  <si>
    <t>Koordinace vytvoření tzv. “focus groups” v adekvátním zastoupení regionů ČR: cíl byl splněn. Na základě setkiání studentů focus groups se vytvořili okruhy k dotazníkovému šetření.</t>
  </si>
  <si>
    <t>5.</t>
  </si>
  <si>
    <t>Zpracování výsledků z dotazníkového šetření a z focus group následný návrh opatření. Cíl byl splněn.</t>
  </si>
  <si>
    <t>6.</t>
  </si>
  <si>
    <t xml:space="preserve">Příprava informační kampaň v anglickém jazyce vytvořena na základě výsledků dotazníkového šetření pro prevenci a osvětu problematiky zranitelné skupiny zahraničních studentů: cíl byl splněn. </t>
  </si>
  <si>
    <t>7.</t>
  </si>
  <si>
    <t>Spuštění digitální informační kampaně na anglických webových stránkách a jiných anglických kanálech zapojených vysokých škol: realizace cíle byla naplněna rovněž po zpracování výsledků z dotazníkového šetření a učiněna nejen na ČVUT ale i v rámci centrálního výstupu celého CRP.</t>
  </si>
  <si>
    <t>Pracovní skupina složená ze zástupců vysokých škol s ohledem na zastoupení všech regionů ČR a platforma pro vzájemné konzultace: výstup byl splněn. Na začátku roku se vytvořila pracovní skupina složená se zástupců vysokých škol napříč Českou republikou, která se pravidelně scházela a byl na těchto schůzkách účastný i sociolog.</t>
  </si>
  <si>
    <t>Dotazníkové šetření mezi zahraničními studenty na jednotlivých vysokých školách: výstup byl splněn. Pracovní skupina ve spolupráci se sociologem vytvořila rozsáhlý dotazník v anglickém jazyce, který byl v červnu rozeslán na všechny vysoké školy zapojeny v projektu.</t>
  </si>
  <si>
    <t xml:space="preserve">Focus groups složených se zahraničních studentů s ohledem na aktuální politickou situaci: výstup je splněn. Setkání focus groups složených se zahraničních studentů se uskutečnilo v září a říjnu 2023 v několika kolech s výstupy kvalitativních informací cílové skupiny samoplátců. </t>
  </si>
  <si>
    <t xml:space="preserve">Analýza potřeb na základě dotazníkového šetření: výstup byl naplněn. </t>
  </si>
  <si>
    <t xml:space="preserve">Informační digitální kampaň na základě výsledků z dotazníkového šetření mezi zahraničními studenty: výstup bude naplněn v ZS 2023 po analýze dotazníkového šetření. </t>
  </si>
  <si>
    <t>Mzdy a odměny pro členy řešitelského týmu</t>
  </si>
  <si>
    <t>Položka nebyla čerpána</t>
  </si>
  <si>
    <t xml:space="preserve">Služby byly čerpány zejména k uskutečnění výstupu dotazníkového šetření (sociolog), administrativní pomoc, články v univerzitním časopisu Universitas, organizace schůzek a péod.	</t>
  </si>
  <si>
    <t>Náklady na tuzemské a zahraniční výjezdy související s naplňováním výstupů projektu (sdílení zkušeností, projektová setkání atp.)</t>
  </si>
  <si>
    <t>Stipendia pro studenty zapojené do realizace výstupů projektu</t>
  </si>
  <si>
    <t>JAMU</t>
  </si>
  <si>
    <t> </t>
  </si>
  <si>
    <t>doc. MgA. Marek Hlavica, Ph.D.</t>
  </si>
  <si>
    <t>Ing. Jana Vetešníková</t>
  </si>
  <si>
    <t>Janáčkova akademie múzických umění</t>
  </si>
  <si>
    <t>Beethovenova 2, 662 15 Brno; www.jamu.cz</t>
  </si>
  <si>
    <t>hlavica@jamu.cz</t>
  </si>
  <si>
    <t>vetesnikova@jamu.cz</t>
  </si>
  <si>
    <t>Dokončit analýzu stavu podpory sociálního bezpečí a prevence neetického jednání v rámci zapojených institucí - společná část projektu, splněno, viz společná část závěrečné zprávy</t>
  </si>
  <si>
    <t>Etablovat platformy pro konzultace, sdílení zkušeností a dobré praxe v rámci zapojených institucí, propojit odborníky na jednotlivá témata - společná část projektu, splněno, viz společná část závěrečné zprávy. Dílčím způsobem splněno i přímo na VŠ - viz výstupy níže.</t>
  </si>
  <si>
    <t>Navrhnout sérii opatření zaměřených na cílovou skupinu zahraničních studentů a zlepšení jejího postavení v oblasti sociálního bezpečí a akademické etiky  - společná část projektu, splněno, viz společná část závěrečné zprávy.</t>
  </si>
  <si>
    <r>
      <t>Realizace workshopů a besed pro studenty a zaměstnance s odborníky na etické jednání a work/life balance s cílem posílit „soft“ dovednosti studentů i zaměstnanců (projekt JAMU Talks)</t>
    </r>
    <r>
      <rPr>
        <sz val="10"/>
        <color rgb="FF000000"/>
        <rFont val="Calibri"/>
        <family val="2"/>
        <charset val="238"/>
      </rPr>
      <t xml:space="preserve"> - Proběhlo celkem 7 workshopů s odborníky na téma Time management, Work life balance, Syndrom vyhoření, Jak pečovat o své duševní zdraví a uchovat si vitalitu, Flourishing aneb jak se cítit v životě dobře a fungovat efektivně, Závislosti a Emoční inteligence – IQ vs. EQ. Všechny byly přenášeny on-line a jejich záznamy jsou dostupné na webu JAMU (https://www.jamu.cz/jamu/jamu-talks/).</t>
    </r>
  </si>
  <si>
    <r>
      <t>Audit sociálního bezpečí a tvorba Plánu rovných příležitostí (Plánu genderové rovnosti - GEP)</t>
    </r>
    <r>
      <rPr>
        <sz val="10"/>
        <color rgb="FF000000"/>
        <rFont val="Calibri"/>
        <family val="2"/>
        <charset val="238"/>
      </rPr>
      <t xml:space="preserve"> - Byl realizován Audit rovných příležitostí (genderový audit) a následně vytvořen Plán rovných příležitostí JAMU (Gender Equality Plan). Audit byl realizován certifikovanou auditorkou (Mgr. Kateřina Kaňoková) vybranou ve výběrovém řízení a proběhl v souladu s platným Standardem Genderového auditu, jenž vydal Úřad vlády České republiky v březnu 2016. Auditorka na základě studia interních dokumentů, individuálních i skupinových rozhovorů a dotazníkového šetření vypracovala závěrečnou zprávu, v níž konstatovala, že JAMU ve všech oblastech auditu vyhovuje Standardu, nicméně současně navrhla řadu opatření ke zlepšení.</t>
    </r>
  </si>
  <si>
    <r>
      <t>Poskytnutí příkladů dobré praxe ostatním spoluřešitelům (kazuistika). Kazuistiky případů a zkušeností zúčastněných aktérů z různých rolí, specificky z prostředí umělecké vysoké školy</t>
    </r>
    <r>
      <rPr>
        <sz val="10"/>
        <color rgb="FF000000"/>
        <rFont val="Calibri"/>
        <family val="2"/>
        <charset val="238"/>
      </rPr>
      <t xml:space="preserve"> - spoluúčast na společné části projektu.</t>
    </r>
  </si>
  <si>
    <r>
      <t>Integrovaný systém preventivní a následné péče v oblasti posilování sociálního bezpečí a prevence neetického jednání</t>
    </r>
    <r>
      <rPr>
        <sz val="10"/>
        <color rgb="FF000000"/>
        <rFont val="Calibri"/>
        <family val="2"/>
        <charset val="238"/>
      </rPr>
      <t xml:space="preserve"> - bylo vytvořeno konsorcium pomoci složené z psychologa, terapeuta a právníka (celkem 3 osoby), které je k dispozici všem studentům i zaměstnancům v oblasti posilování sociálního bezpečí a prevence neetického jednání. V rámci nastavování integrovaného systému preventivní a následné péče v oblasti posilování sociálního bezpečí a prevence (výstup dílčí části projektu) bylo provedeno následující: Definice a rozdělení kompetencí členek konscorcia pomoci s ohledem na jejich odborný background a zkušenosti; Nastavení systému spolupráce jak interně v rámci konscorcia, tak směrem k děkanovi fakulty, pod nějž konsorcium spadá (pravidelný harmonogram setkávání členek konsorcia, pravidelný reporting směrem k vedení fakulty, a to jak ve vztahu k plánovaným a realizovaným úkolům, tak ve vztahu k povaze řešených situací); Analýza a návrh začlenění konsorcia pomoci do budoucího Centra metodické pomoci (součástí záměru připravovaného projektu OP JAK) s těžištěm činnosti v oblasti krizové intervence, prevence a poradenství poskytovaného studentům, pedagogům a dalších pracovníků a řešení podaných podnětů; Návazně řešen způsob podávání podnětů přes e-mailovou adresu a příprava komunikační kampaně směrem k akademické obci (prezentace konsorcia a jeho členek, náplň konsorcia, postup podání podnětů); Příprava pilotního rozjezdu školení pro pedagogy vycházející z anonymizovaných modelů dosud řešených kategorií podnětů řešených konsorciem pomoci a nabídky supervize pro pedagogy.</t>
    </r>
  </si>
  <si>
    <r>
      <t>Soubor doporučení, didaktických nástrojů, popularizačních výstupů a workshopů</t>
    </r>
    <r>
      <rPr>
        <sz val="10"/>
        <color rgb="FF000000"/>
        <rFont val="Calibri"/>
        <family val="2"/>
        <charset val="238"/>
      </rPr>
      <t xml:space="preserve"> - spoluúčast na společné části projektu.</t>
    </r>
  </si>
  <si>
    <t>Mzdy - odměny pracovníků realizujících projekt - organizace genderového auditu, odměny členům pracovní skupiny pro rovné příležitosti (genderový audit), organizace JAMU Talks</t>
  </si>
  <si>
    <t>Ostaní osobní náklady - odměny pracovníkům konsorcia pomoci, přednáška genderové auditorky pro zaměstnance školy na téma rovných příležitostí</t>
  </si>
  <si>
    <t>Povinné odvody - povinné odvody z odměn</t>
  </si>
  <si>
    <t>Služby - služby auditorky realizující genderový audit, služby lektorů vystupujících v rámci JAMU Talks</t>
  </si>
  <si>
    <r>
      <t>Poznámka</t>
    </r>
    <r>
      <rPr>
        <sz val="11"/>
        <color rgb="FF000000"/>
        <rFont val="Calibri"/>
        <family val="2"/>
        <charset val="238"/>
      </rPr>
      <t>: V případě, že potřebujete sdělit další doplňující informace, uveďte je v příloze.</t>
    </r>
  </si>
  <si>
    <t>Jihočeská univerzita v Českých Budějovicích</t>
  </si>
  <si>
    <t>Ing. Michal Hojdekr, MBA</t>
  </si>
  <si>
    <t>Ing. Lenka Smítalová</t>
  </si>
  <si>
    <t>Jihočeská univerzita v Českých Budějovicích</t>
  </si>
  <si>
    <t xml:space="preserve">Branišovská 1645/31a
České Budějovice
370 05
www.jcu.cz
</t>
  </si>
  <si>
    <t>kvestor@jcu.cz</t>
  </si>
  <si>
    <t>smitalova@jcu.cz</t>
  </si>
  <si>
    <t>Aktualizovaný plán genderové rovnosti JU</t>
  </si>
  <si>
    <t xml:space="preserve">Byla provedena revize PGE JU a zhotovena aktualizovaná verze. </t>
  </si>
  <si>
    <t>Podpůrné aktivity napomáhající rozvoji v oblasti akademické etiky a sociálního bezpečí</t>
  </si>
  <si>
    <t>Webová stránka s tématikou sociálního bezpečí</t>
  </si>
  <si>
    <t>MASARYKOVA UNIVERZITA</t>
  </si>
  <si>
    <t>Vytvoření nástrojů předporadenství akademické etiky</t>
  </si>
  <si>
    <t>Byl vypracován návrh systému předporadenství v oblasti akademické etiky na MU. Návrh byl projednán se SKAS a následně převzat Poradenským centrem rektorátu, které bude zodpovědné za jeho realizaci. Proběhla první pilotní aktivita systému předporadenství - školení studentských zástupců v programových radách a akademických senátech na téma etické aspekty generativní umělé inteligence.</t>
  </si>
  <si>
    <t>Zvyšování vnímavosti formou osvětových aktivit vůči formám neetického jednání v akademickém prostředí</t>
  </si>
  <si>
    <t>V rámci zvyšování vnímavosti formou osvětových aktivit vůči formám neetického jednání v akademickém prostředí vznikl návrh textové části e-kurzu pro zaměstnance pod záštitou Pracoviště celouniverzitní ochrany práv.</t>
  </si>
  <si>
    <t>Osvětová činnost k tématu neetického jednání</t>
  </si>
  <si>
    <t>Byly realizovány workshopy z aktivity Respekt až na půdu</t>
  </si>
  <si>
    <t>Institucionální zabezpečení agendy genderové rovnosti</t>
  </si>
  <si>
    <t>09/2023 byla ustavena Pracovní skupina pro GEP a dne 07.09. 2023 se uskutečnila její první schůzka pod záštitou JUDr. Janovičové (Veřejné ochránkyně práv MU). 
Všechny součásti MU (CZS, CERPEK , Teiresiás a  věcně příslušné odbory RMU)  nominovaly do PS odpovědné osoby. Další schůzka PS GEP se uskuteční 19. 10. 2023 i za účasti prorektorky Jandové, která má nově v gesci GEP MU.  
V mezičase se uskutečnily schůzky s CZS , OV RMU a OVVM RMU za účelem ujasnění si očekávání v plnění GEP a pro dohodu o systému zapojení odborných útvarů RMU do práce PS GEP a i plnění GEP MU. Na PS GEP 19102023 bude projednán a dán k připomínkování Status PS GEP.
"</t>
  </si>
  <si>
    <t>Vytvoření struktury webových stránek www.etika.muni.cz</t>
  </si>
  <si>
    <t>Byla vytvořena struktura a návrh obsahu webových stránek MUNI zaměřených na etiku na MU.</t>
  </si>
  <si>
    <t>Ostatní osobní náklady pro osoby zapojené do plnění výstupů projektu</t>
  </si>
  <si>
    <t>Služby byly čerpány zejména na realizaci workshopů, audiovizuální služby, překlady a zajištění článků v rubrice Etika v magazínu Universitas</t>
  </si>
  <si>
    <t>Technická univerzita v Liberci</t>
  </si>
  <si>
    <t>Ing. Alena Kábová</t>
  </si>
  <si>
    <t>Studentská 1042/2, 460 01 Liberec / www.tul.cz</t>
  </si>
  <si>
    <t>alena.kabova@tul.cz</t>
  </si>
  <si>
    <t>Analýza kritických míst prostřednictvím získání zpětné vazby od cílových skupin</t>
  </si>
  <si>
    <t>V průběhu realizace projektu bylo zrealizováno dotazníkové šetření zaměřené na zahraniční studující mezi všemi partnery. Výsledky dotazníku byly předány vedení univerzity. Na TUL byl vytvořen návrh dotazníku pro tuzemské studující s názvem "Neetické jednání během studina na TUL", který byl konzultován s ombudsmanem TUL a prorektorkou pro zahrniční vztahy TUL. Následně byl diskutován v rámci fokusních skupin studentů a v následujícím roce bude pravděpodobně pilotně realizován na jedné z vybraných fakult TUL. Bylo zrealizováno dotazníkové šetření na téma vzdělávání cílené na zaměstnance a zaměstnankyně TUL. Ve spoluupráci s ombudsmanem TUL byly diskutovány návrhy opatření a postupy pro podporu etických principů na TUL.</t>
  </si>
  <si>
    <t xml:space="preserve">Vzdělávací akce pro cílové skupiny a sdílení dobré praxe </t>
  </si>
  <si>
    <t>Primárně byly vzdělávací akce v průběhu realizace projektu zaměřeny na přednášky a diskuse s ombudsmanem TUL - celkem proběhly 3 přednášky a diskuse, z čehom jedna cílala na zahraniční studující. Dále proběhly vzdělávací akce úzké skupiny na téma lepší pracovní prostředí a tématické přednášky pro rodiče z řad zaměstnaných a studujících v Dětském koutku TUL. Probíhala příprava nových webových stránek TUL pro oblast vzdělávání - cílem je získat jednotnou platformu pro oblast vzdělávání na TUL.</t>
  </si>
  <si>
    <t xml:space="preserve">Rešerše dobré praxe </t>
  </si>
  <si>
    <t>Ve spolupráci s partnerskými VŠ byly sdíleny zkušenosti v oblasti sociálního bezpečí a to formou dokumentů, společných diskusí či individuálních konzultací.</t>
  </si>
  <si>
    <t>Informační a vzdělávací materiály pro cílové skupiny</t>
  </si>
  <si>
    <t>Zástupci TUL participovali na Moodle kurzech na téma "akademická etika". Byla vyhotovena brožura pro zahraniční studující.</t>
  </si>
  <si>
    <t xml:space="preserve">Odborná poradenství za účelem zajištění prevence a péče o cílové skupiny </t>
  </si>
  <si>
    <t>Do realizace projektu byly zapojeny externí psychologické poradkyně, které poskytují odborná poradenství pro studující a zaměstnané na TUL. Na realizaci projektu participoval dále ombudsman TUL, který je k dispozici studujícím i zaměstnaným v případě konzultací nerovného přístupu a dalších témat relevantních neetickému chování.</t>
  </si>
  <si>
    <t>V rámci položky byly čerpány mzdové náklad zaměstnanců a zaměstnankyň podílejících se na řešení projektu. Jednalo se o kmenový tým.</t>
  </si>
  <si>
    <t>V rámci položky byly čerpány náklady spojené s dohody - konkrétně psychologická poradenství, sociální bezpečí pro zahraniční studující, moodle kurzy, vzdělávací akce pro rodiče. Dále položka obsahuje náklady vzniklé v návaznosti na uzavřené smlouvy dle Občanského zákoníku - vzdělávací akce.</t>
  </si>
  <si>
    <t>Odvody pojistného související se mzdami v položce 2.1.</t>
  </si>
  <si>
    <t>Náklady na služby obsahují náklady spojené se vzdělávacími akcemi v oblasti pracovního prostředí a pracovních podmínek, externí vzdělávání, grafické práce, průzkum či činnost ombudsmana TUL.</t>
  </si>
  <si>
    <t>Služební cesty spojené s realizací projektu a sdílení dobré praxe.</t>
  </si>
  <si>
    <t>V rámci položky stipendia participovaly na projektu studentky, které v rámci své činnosti zjišťovaly potřeby cílové skupiny studujících, součástí této činnosti byl i návrh dotazníkového šetření.</t>
  </si>
  <si>
    <t>Univerzita Palackého v Olomouci</t>
  </si>
  <si>
    <t>Mgr. Markéta Šupplerová</t>
  </si>
  <si>
    <t>Mgr. Veronika Fousková</t>
  </si>
  <si>
    <t>Křížkovského 511/8, 771 47 Olomouc, www.upol.cz</t>
  </si>
  <si>
    <t>585 633 663, 733 690 761</t>
  </si>
  <si>
    <t>585 631 234, 733 602 548</t>
  </si>
  <si>
    <t>marketa.supplerova@upol.cz</t>
  </si>
  <si>
    <t>veronika.fouskova@upol.cz</t>
  </si>
  <si>
    <t>Analýza zkušeností zaměstnaných i studujících s neetickým jednáním. Analýza kompetencí souvisejících s péčí o oběti neetického jednání (kompetenční model a úroveň naplnění).</t>
  </si>
  <si>
    <t>S ohledem na zapojení UP do Národní prevalenční studie, zaměřené na všechny formy genderově podmíněného násilí, vznikl dotazník specifičtěji zaměřený na analýzu kompetencí v péči o oběti. Cílem je zjistit, jaká je míra informovanosti o možnostech péče o oběti neetického jednání. Dotazník nezjišťuje, s jakými formami nežádoucího chování se osoby studující a pracující na UP setkaly, ale zda věděly, na koho se obrátit (cílová skupina studující) nebo na koho mají odkázat v případě, že se na někdo obrátí (cílová skupina osoby zaměstnané). K analýze kompetencí byl vytvořen kompetenční model, který byl rozeslán kontaktním osobám na součásti UP zapojené do CRP, dále byl model zaslán ombudsosobám na součástech. Na základě odpovědí proběhlo vyhodnocení kompetencí "ideální" ombudsosoby. S kompetenčním modelem se bude dále pracovat při výběrovém řízení na pozici centrální ombudsosoby, může sloužit i k průběžnému (sebe)hodnocení ombudsosob na součástech. V závěru roku se konaly pro zaměstnance a zaměstnankyně dvě praktická školení: lektorka a lektor z Mobbing Free Institutu proškolili zaměstnankyně a zaměstnance UP jako kontaktní osoby pro případy šikany na pracovišti (workshop Důstojné pracoviště bez šikany) a lektorka Linda Štucbartová vedla dva workshopy Sebeobrana pro všechny, které se zaměřily na deeskalace konfliktu u cílové skupiny zaměstnankyň a studentek.</t>
  </si>
  <si>
    <t>Analýza interních postupů a jejich funkčnosti s ohledem na komunikaci potenciálně neetického jednání, citlivost vnímání takového chování a "první pomoc" obětem.</t>
  </si>
  <si>
    <t>V návaznosti na předchozí CRP proběhla analýza dalších dokumentů a aktivit, které univerzitní zařízení realizovala či přijala v roce 2023: Metodika řešení případů společensky nevhodného chování (Právnická fakulta), vnitřní normy Standard doktorského studia na Pedagogické fakultě Univerzity Palackého v Olomouci, Ochránce práv na PdF UP a dvě webové stránky se stejným názvem Prevence nevhodného chování (Právnická fakulta a Fakulta tělesné kultury).</t>
  </si>
  <si>
    <t xml:space="preserve">Vzdělávací seminář pro studující a osoby zaměstnané na UP. </t>
  </si>
  <si>
    <r>
      <rPr>
        <sz val="10"/>
        <color rgb="FF000000"/>
        <rFont val="Calibri"/>
        <family val="2"/>
        <charset val="238"/>
      </rPr>
      <t>V roce 2023 uspořádalo Oddělení řízení lidských zdrojů několik workshopů zaměřených na zlepšení pracovního a studijního prostředí. První dva workshopy (</t>
    </r>
    <r>
      <rPr>
        <i/>
        <sz val="10"/>
        <color rgb="FF000000"/>
        <rFont val="Calibri"/>
        <family val="2"/>
        <charset val="238"/>
      </rPr>
      <t>Kaleidoscope Career Model and Gender Bias</t>
    </r>
    <r>
      <rPr>
        <sz val="10"/>
        <color rgb="FF000000"/>
        <rFont val="Calibri"/>
        <family val="2"/>
        <charset val="238"/>
      </rPr>
      <t xml:space="preserve"> a </t>
    </r>
    <r>
      <rPr>
        <i/>
        <sz val="10"/>
        <color rgb="FF000000"/>
        <rFont val="Calibri"/>
        <family val="2"/>
        <charset val="238"/>
      </rPr>
      <t>Organisational Culture from a Neuroscience Perspective</t>
    </r>
    <r>
      <rPr>
        <sz val="10"/>
        <color rgb="FF000000"/>
        <rFont val="Calibri"/>
        <family val="2"/>
        <charset val="238"/>
      </rPr>
      <t xml:space="preserve">)  byly zaměřené na well-being doktorandů, doktorandek a mladých vědeckých pracovnic a pracovníků. Tyto dva workshopy byly vedené v anglickém jazyce, aby byly přístupné co nejširší komunitě s ohledem na větší počet mladých zahraničních vědců a vědkyň na UP. Odlehčenější formu měl akademický stand-up Dua Docentky </t>
    </r>
    <r>
      <rPr>
        <i/>
        <sz val="10"/>
        <color rgb="FF000000"/>
        <rFont val="Calibri"/>
        <family val="2"/>
        <charset val="238"/>
      </rPr>
      <t>Najdi pět rozdílů mezi univerzitou a Tinderem</t>
    </r>
    <r>
      <rPr>
        <sz val="10"/>
        <color rgb="FF000000"/>
        <rFont val="Calibri"/>
        <family val="2"/>
        <charset val="238"/>
      </rPr>
      <t xml:space="preserve">, zaměřený na genderově podmíněné násilí a nevhodné vztahy v univerzitním prostředí. V závěru roku proběhl workshop </t>
    </r>
    <r>
      <rPr>
        <i/>
        <sz val="10"/>
        <color rgb="FF000000"/>
        <rFont val="Calibri"/>
        <family val="2"/>
        <charset val="238"/>
      </rPr>
      <t xml:space="preserve">Důstojné pracoviště bez šikany </t>
    </r>
    <r>
      <rPr>
        <sz val="10"/>
        <color rgb="FF000000"/>
        <rFont val="Calibri"/>
        <family val="2"/>
        <charset val="238"/>
      </rPr>
      <t>a workshop Sebeobrana pro ženy.</t>
    </r>
  </si>
  <si>
    <t xml:space="preserve">Ustanovení sítě prevence na součástech UP. </t>
  </si>
  <si>
    <t>V rámci workshopu Důstojné pracoviště bez šikany proškolili lektorka a lektor z Mobbing Free Institutu 9 kontaktních osob pro řešení šikany napříč UP. Kontaktní osoby tvoří spolu s ombudsosobami z fakult a poradenskými pracovištěmi základ sítě prevence na UP.</t>
  </si>
  <si>
    <t xml:space="preserve">Workshop pro zástupce partnerských vysokých škol s cílem výměny zkušeností v tématu prevence _x000D_neetického jednání na akademické půdě a podpory kompetencí v péči o oběti </t>
  </si>
  <si>
    <t>Univerzita Palackého v Olomouci uspořádala pro ostatní zapojené vysoké školy workshop Možnosti spolupráce ombudsosob s centry podpory studujících se specifickými potřebami. Kromě samotného workshopu, který vedly členky Centra podpory studentů se specifickými potřebami UP, byla součástí akce diskuze u kulatého stolu.</t>
  </si>
  <si>
    <t xml:space="preserve">Speciální rubrika věnovaná problematice prevence neetického jednání a oblasti kompetencí v péči o oběti na VŠ v magazínu vysokých škol. </t>
  </si>
  <si>
    <t>UP se finančně podílela na podpoře rubriky Etika v Universitas a článcích, které v ní v roce 2023 vznikaly.</t>
  </si>
  <si>
    <t>Do materiálních nákladů byly přesunuty finanční prostředky z položek stipendia, cestovní náhrady a z mezd. Z materiálních nákladů byly hrazené kancelářské potřeby, papír a potřeby nutné pro workshopy, zejména pro workshop uspořádaný pro partnerské instituce.</t>
  </si>
  <si>
    <t xml:space="preserve">Služby a náklady nevýrobní byly navýšeny částkou 2197,- Kč. Tato částka byla přesunutá z položky 2.7. </t>
  </si>
  <si>
    <t>Cestovní náhrady nebyly vyčerpány v plné výši, protože nebylo tolik příležitostí k pracovním cestám, jak se předpokládalo v době přípravy projektu.</t>
  </si>
  <si>
    <t>Stipendia byla čerpána nižší částkou než se předpokládalo, přebytek byl přesunut do položky 2.5 služby a náklady nevýrobní a do materiálních nákladů (2.4).</t>
  </si>
  <si>
    <t>Veterinární univerzita Brno</t>
  </si>
  <si>
    <t xml:space="preserve">​​2. Prioritní témata pro společné projekty vysokých škol bez předem vyčleněné alokace​ </t>
  </si>
  <si>
    <t xml:space="preserve">​​2.d) posilování etických principů v prostředí vysokých škol, včetně opatření proti diskriminaci vůči různým skupinám osob a sexuálnímu obtěžování​ </t>
  </si>
  <si>
    <t xml:space="preserve">Prevence neetického jednání na akademické půdě a podpora kompetencí v péči o oběti </t>
  </si>
  <si>
    <t>Od: 1.1.2023</t>
  </si>
  <si>
    <t>Do: 31.12.2023</t>
  </si>
  <si>
    <t>JUDr. Jan Podola, Ph.D.</t>
  </si>
  <si>
    <t>Mgr. Barbora Bendová</t>
  </si>
  <si>
    <t xml:space="preserve">Palackého tř. 1946/1, 612 42 Brno
www.vfu.cz </t>
  </si>
  <si>
    <t xml:space="preserve"> +420 541 562 005</t>
  </si>
  <si>
    <t xml:space="preserve"> +420 541 562 018</t>
  </si>
  <si>
    <t>podolaj@vfu.cz</t>
  </si>
  <si>
    <t>bendovab@vfu.cz</t>
  </si>
  <si>
    <r>
      <t>Dokončit analýzu stavu podpory sociálního bezpečí a prevence neetického jednání v rámci zapojených institucí a rozšířit ji o analýzu kritických míst institucionálních politik a přístupů na základě konkrétních případů a zkušeností zúčastněných aktérů v různých rolích. Navrhnout sérii doporučení institucím pro zvýšení jejich kompetencí v preventivní péči o etické a bezpečné prostředí i v následné péči o oběti neetického jednání. Navrhnout didaktické nástroje pro rozvoj akademické integrity jednotlivců s důrazem na podporu empatie a nácvik eticky korektního rozhodování.</t>
    </r>
    <r>
      <rPr>
        <sz val="10"/>
        <rFont val="Calibri"/>
        <family val="2"/>
        <charset val="238"/>
      </rPr>
      <t xml:space="preserve">
VETUNI se zapojila do sběru dat a diskuzí k aktuálnímu stavu podpory sociálního bezpečí a prevence neetického jednání. Připomínkovala doporučení "Ombudsosoby a osoby v obdobném postavení: doporučení pro vysoké školy" a "Desatero šikany – prevence šikany na pracovišti na vysokých školách". Zpojila se do práce na návrhu didaktických nástrojů pro rozvoj akademické integrity. Spolupracovala na tématickém e-learningu, edukačním videu a připravila interní brožuru k sociálnímu bezpečí.</t>
    </r>
    <r>
      <rPr>
        <i/>
        <sz val="10"/>
        <rFont val="Calibri"/>
        <family val="2"/>
        <charset val="238"/>
      </rPr>
      <t xml:space="preserve">
Cíl byl splněn.</t>
    </r>
  </si>
  <si>
    <r>
      <t>Etablovat platformy pro konzultace, sdílení zkušeností a dobré praxe v rámci zapojených institucí, propojit odborníky na jednotlivá témata. Vyhodnotit možnosti spolupráce s externími (zahraničními, mimouniverzitními) partnery. Komunikovat téma směrem k akademické a širší veřejnosti s důrazem na revizi mediální zkratky, kultivaci debaty o jednotlivých tématech a zvýšení důvěryhodnosti akademického prostředí.</t>
    </r>
    <r>
      <rPr>
        <sz val="10"/>
        <rFont val="Calibri"/>
        <family val="2"/>
        <charset val="238"/>
      </rPr>
      <t xml:space="preserve">
Realizace projektu celkově přispěla k ustanovení komunikačních kanálů ke sdílení zkušeností mezi vysokými školami včetně podpory ustanovení platformy ombudsosob. Dále byly navázány kontakty s partnery, které podpořily a dále mohou podpořit tvrobu komunikačních produktů k sociálnímu bezpečí a akademické etice. Edukace akademické obce a popularizační články přispějí k celkové kultivaci debat odborné veřejnosti i v širším mediálním prostoru.</t>
    </r>
    <r>
      <rPr>
        <i/>
        <sz val="10"/>
        <rFont val="Calibri"/>
        <family val="2"/>
        <charset val="238"/>
      </rPr>
      <t xml:space="preserve">
Cíl byl splněn.</t>
    </r>
  </si>
  <si>
    <r>
      <t>Spolupráce na setu kazuistik jako podkladu k analýze kritických míst institucionálních postupů</t>
    </r>
    <r>
      <rPr>
        <sz val="10"/>
        <rFont val="Calibri"/>
        <family val="2"/>
        <charset val="238"/>
      </rPr>
      <t xml:space="preserve">
VETUNI se podílela na setu kazuistik v rámci připomínkování a diskuzí na společných projektových setkáních.</t>
    </r>
    <r>
      <rPr>
        <i/>
        <sz val="10"/>
        <rFont val="Calibri"/>
        <family val="2"/>
        <charset val="238"/>
      </rPr>
      <t xml:space="preserve">
Výstup byl splněn.</t>
    </r>
  </si>
  <si>
    <r>
      <t>Spolupráce na souboru doporučení institucím k rozvoji preventivních a následných kompetencí v oblasti akademické etiky a sociálního bezpečí</t>
    </r>
    <r>
      <rPr>
        <sz val="10"/>
        <color rgb="FF000000"/>
        <rFont val="Calibri"/>
        <family val="2"/>
        <charset val="238"/>
      </rPr>
      <t xml:space="preserve">
VETUNI se podílela v rámci připomínkování a diskuzí na společných projektových setkáních na výstupech:
Ombudsosoby a osoby v obdobném postavení: doporučení pro vysoké školy,
Desatero šikany – prevence šikany na pracovišti na vysokých školách.
Výstupy byly šířeny v rámci univerzity vedení a odpovědným oddělením.</t>
    </r>
    <r>
      <rPr>
        <i/>
        <sz val="10"/>
        <color rgb="FF000000"/>
        <rFont val="Calibri"/>
        <family val="2"/>
        <charset val="238"/>
      </rPr>
      <t xml:space="preserve">
Výstup byl splněn.</t>
    </r>
  </si>
  <si>
    <r>
      <t>Spolupráce na návrhu didaktických nástrojů k podpoře akademické integrity</t>
    </r>
    <r>
      <rPr>
        <sz val="10"/>
        <rFont val="Calibri"/>
        <family val="2"/>
        <charset val="238"/>
      </rPr>
      <t xml:space="preserve">
VETUNI se podílela na diskuzích při plánování konkrétních výstupů v rámci pracovní skupiny (zejména k výstupu Dilemma games) a dále na zajišťování kontaktů s potencionálními partnery.
VETUNI spolupracovala na technickém zajištění natáčení edukačního videa pro sociální bezpečí.
VETUNI dále spolupracovala na přípravě e-learningového kurzu "Akademická etika", konkrétně kapitole k informačním zdrojům.
V rámci projektu byla připravena interní příručka "Sociální bezpečí na Veterinární univerzitě Brno".</t>
    </r>
    <r>
      <rPr>
        <i/>
        <sz val="10"/>
        <rFont val="Calibri"/>
        <family val="2"/>
        <charset val="238"/>
      </rPr>
      <t xml:space="preserve">
Výstup byl splněn.</t>
    </r>
  </si>
  <si>
    <r>
      <rPr>
        <b/>
        <sz val="10"/>
        <color rgb="FF000000"/>
        <rFont val="Calibri"/>
        <family val="2"/>
        <charset val="238"/>
      </rPr>
      <t xml:space="preserve">Podpora popularizačních výstupů věnovaných problematice akademické integrity
</t>
    </r>
    <r>
      <rPr>
        <sz val="10"/>
        <color rgb="FF000000"/>
        <rFont val="Calibri"/>
        <family val="2"/>
        <charset val="238"/>
      </rPr>
      <t xml:space="preserve">VETUNI spolupracovala na návrhu témat článků zpracovávaných v rámci výstupu. Dále se podílela na zajištění redakčních prací spojených s realizací konkrétních článků k problematice akademické integrity publikovaných v magazínu Universitas.
</t>
    </r>
    <r>
      <rPr>
        <i/>
        <sz val="10"/>
        <color rgb="FF000000"/>
        <rFont val="Calibri"/>
        <family val="2"/>
        <charset val="238"/>
      </rPr>
      <t>Výstup byl splněn.</t>
    </r>
  </si>
  <si>
    <r>
      <rPr>
        <b/>
        <sz val="10"/>
        <color rgb="FF000000"/>
        <rFont val="Calibri"/>
        <family val="2"/>
        <charset val="238"/>
      </rPr>
      <t xml:space="preserve">Série workshopů k prevenci neetického jednání a sdílení dobré praxe zapojených institucí
</t>
    </r>
    <r>
      <rPr>
        <sz val="10"/>
        <color rgb="FF000000"/>
        <rFont val="Calibri"/>
        <family val="2"/>
        <charset val="238"/>
      </rPr>
      <t xml:space="preserve">Ke sdílení dobré praxe byla využita projektová setkání dne 11.5.2023 a dne 7.12.2023, setkání Profesní identita a principy fungování OMBUDSOSOB dne 27.1.2023 a konference NOT ME dne 13.10.2023. Další výměna zkušeností, zejména k přípravě interních materiálů podporujících sociální bezpečí na univerzitě, proběhlo v  rámci setkání s Univerzitou Pardubice ve dnech 10.-11.8.2023.
Zástupce VETUNI se účastnil workshopu Senzitivní komunikace - Jak se vyhnout stereotypům dne 18.9.2023.
Interně byl zajištěn workshop Základy poskytování psychosociální pomoci ve dnech 18.-19.12.2023 s cílem posílit profesní poskytování péče o oběti na VETUNI.
</t>
    </r>
    <r>
      <rPr>
        <i/>
        <sz val="10"/>
        <color rgb="FF000000"/>
        <rFont val="Calibri"/>
        <family val="2"/>
        <charset val="238"/>
      </rPr>
      <t>Výstup byl splněn.</t>
    </r>
  </si>
  <si>
    <t>Změna rozpočtu osobních nákladů: převod prostředků mezi položkami 2.1 a 2.3 dle skutečné výše odvodů</t>
  </si>
  <si>
    <t>Změna byla realizována na základě skutečné výše odvodů při zachování celkové výše osobních nákladů, tedy v souladu s pravidly programu.</t>
  </si>
  <si>
    <t>Změna rozpočtu ostatních běžných nákladů: Navýšení položky 2.5 z položek 2.4 a 2.6</t>
  </si>
  <si>
    <t>Při realizaci došlo k navýšení nákladů na realizaci výstupů didaktických nástrojů k podpoře akademické integrity, náklady byly pokryty nedočerpanými náklady v položkách 2.4 a 2.6 (viz specifikace čerpání finanční dotace a bližší zdůvodnění čerpání). Změna podpořila naplnění výstupů a cílů projektu a je v souladu s pravidly programu.</t>
  </si>
  <si>
    <t>500 tis. Kč</t>
  </si>
  <si>
    <t>160 tis. Kč</t>
  </si>
  <si>
    <t>Mzdové náklady realizačního týmu</t>
  </si>
  <si>
    <t>Odměny z dohod o provedení práce pro externí spolupracovnici</t>
  </si>
  <si>
    <t>Odvody pojistného na veřejné zdravotní pojištění a pojistného na sociální zabezpečení dle kap. 2.1</t>
  </si>
  <si>
    <t>Materiální náklady spojené s realizací projektu (tonery na tisk projektových podkladů a dílčích výstupů)</t>
  </si>
  <si>
    <t>Redakční služby spojené s popularizačními výstupy projektu</t>
  </si>
  <si>
    <t>Služby k zajištění série didaktických nástrojů k podpoře akademické integrity - technické zajištění natáčení edukačního videa</t>
  </si>
  <si>
    <t>Služby spojené s tvorbou výstupů, případně realizací projektového workshopu (grafické a tiskařské zpracování brožury "Sociální bezpečí na Veterinární univerzitě Brno", zajištění interního workshopu "Základy poskytování psychosociální pomoci")</t>
  </si>
  <si>
    <t>Cestovní náhrady spojené s realizací projektových akcí a sdílením dobré praxe</t>
  </si>
  <si>
    <t>Vysoká škola ekonomická v Praze</t>
  </si>
  <si>
    <t>doc. Ing. Pavel Hnát, Ph.D.</t>
  </si>
  <si>
    <t>Ing. Jan Mach, Ph.D.</t>
  </si>
  <si>
    <t>nám. W. Churchilla 1938/4
130 67  Praha 3 - Žižkov 
www.vse.cz</t>
  </si>
  <si>
    <t xml:space="preserve">hnatp@vse.cz </t>
  </si>
  <si>
    <t>jan.mach@vse.cz</t>
  </si>
  <si>
    <t>1. Analýza kritických míst institucionálních postupů na základě setu kazuistik</t>
  </si>
  <si>
    <r>
      <t xml:space="preserve">Spoluúčast při mapování kazuistik, které posloužily jako podklad k analýze kritických míst institucionálních postupů.  Stěžejní závěry jsou zveřejněny na https://www.akademickaetika.cz. </t>
    </r>
    <r>
      <rPr>
        <b/>
        <sz val="10"/>
        <color theme="1"/>
        <rFont val="Calibri"/>
        <family val="2"/>
        <charset val="238"/>
        <scheme val="minor"/>
      </rPr>
      <t>Splněno.</t>
    </r>
  </si>
  <si>
    <t>2. Spolupráce na souboru doporučení institucím k rozvoji preventivních kompetencí v oblasti akademické etiky a sociálního bezpečí</t>
  </si>
  <si>
    <r>
      <t xml:space="preserve">VŠE spolupracovala na přípravě doporučení k rozvoji preventivních kompetencí v oblasti akademické etiky a sociálního bezpečí formou účasti na pracovních jednáních spoluřešitelů, účastí na dotazníkovém šetření, revizí připravovaných materiálů. Zřízení webového formuláře https://vse.whispero.cz/ pro podávání oznámení podle zákona o ochraně oznamovatelů a nastavení vnitřních procesů pro podávání oznámení v oblasti sociálního bezpečí. Doporučení CRP jsou zveřejněna na webu www.akademickaetika.cz a dostupná na VŠE v tištěné formě. </t>
    </r>
    <r>
      <rPr>
        <b/>
        <sz val="10"/>
        <color theme="1"/>
        <rFont val="Calibri"/>
        <family val="2"/>
        <charset val="238"/>
        <scheme val="minor"/>
      </rPr>
      <t>Splněno.</t>
    </r>
  </si>
  <si>
    <t>3. Příprava didaktických nástrojů k podpoře akademické integrity</t>
  </si>
  <si>
    <r>
      <t xml:space="preserve">VŠE vedla přípravu kurzu Moodle na téma akademická etika. Kurz vznikl za spolupráce zapojených vysokých škol a je volně přístupný pro nasazení v prostředí spoluřešitelů. Mezi didaktické nástroje k podpoře akademické etiky, na kterých VŠE spolupracovala, dále patří zpracované Dilemma games v české verzi a edukační video s konkrétními kazuisktikami a odbornými komentáři, pro které VŠE zajišťovala pronájem technického vybavení pro střih. </t>
    </r>
    <r>
      <rPr>
        <b/>
        <sz val="10"/>
        <color theme="1"/>
        <rFont val="Calibri"/>
        <family val="2"/>
        <charset val="238"/>
        <scheme val="minor"/>
      </rPr>
      <t>Splněno.</t>
    </r>
  </si>
  <si>
    <t>4. Popularizační výstupy věnované problematice akademické integrity, webová podpora</t>
  </si>
  <si>
    <r>
      <t xml:space="preserve">VŠE zajišťovala webovou podporu projektu na adrese www.akademickaetika.cz, kde jsou jednotlivé výstupy projektu zveřejněny. Z rozpočtu VŠE byly dále hrazeny služby šéfredaktorky magazínu Universitas (editorské a šéfredaktorské práce, rešerše témat, koordinace a tvorba mediálního plánu, komunikace s autory textů a fotografií). V rubrice Etika https://www.universitas.cz/etika magazínu byly v průběhu roku zveřejňovány články na aktuální témata z oblasti akademické integrity a etiky. Popularizačním výstupem je rovněž edukační video s konkrétními kazuisktikami a odbornými komentáři viz výstup 3.  </t>
    </r>
    <r>
      <rPr>
        <b/>
        <sz val="10"/>
        <color theme="1"/>
        <rFont val="Calibri"/>
        <family val="2"/>
        <charset val="238"/>
        <scheme val="minor"/>
      </rPr>
      <t>Splněno.</t>
    </r>
  </si>
  <si>
    <t>5. Workshopy nebo semináře k prevenci neetického jednání a sdílení dobré praxe zapojených institucí – podíl na přípravě, aktivní účast</t>
  </si>
  <si>
    <r>
      <t xml:space="preserve">Členové projektového týmu se v průběhu roku aktivně účastnili workshopů a seminářů pořádaných v rámci projektu. Na VŠE bylo uspořádáno školení k akademické etice, contract cheatingu a k použití aplikace Validátor VŠE pro kontrolu originality textů. </t>
    </r>
    <r>
      <rPr>
        <b/>
        <sz val="10"/>
        <color theme="1"/>
        <rFont val="Calibri"/>
        <family val="2"/>
        <charset val="238"/>
        <scheme val="minor"/>
      </rPr>
      <t>Splněno.</t>
    </r>
  </si>
  <si>
    <t>6. Softwarová podpora v oblasti akademické integrity</t>
  </si>
  <si>
    <r>
      <t xml:space="preserve">Projektový tým VŠE zajišťoval provoz, správu a obsahové aktualizace webového serveru www.akademickaetika.cz. Web slouží propagaci informací o projektu a jeho výstupu široké veřejnosti. VŠE dále zajišťovala provoz serveru Moodle, na kterém byl připravován kurz akademické etiky. </t>
    </r>
    <r>
      <rPr>
        <b/>
        <sz val="10"/>
        <color theme="1"/>
        <rFont val="Calibri"/>
        <family val="2"/>
        <charset val="238"/>
        <scheme val="minor"/>
      </rPr>
      <t>Splněno.</t>
    </r>
  </si>
  <si>
    <t>Mzdy pro pracovníky podílející se na realizaci projektu (uvedený řešitelský tým a další spolupracující osoby)</t>
  </si>
  <si>
    <t>Povinné odvody z mezd</t>
  </si>
  <si>
    <t>Pronájem technického vybavení pro střih videa na téma sociální bezpečí</t>
  </si>
  <si>
    <t>Překladatelské služby a korektury pro kurz Moodle na téma akademické etiky</t>
  </si>
  <si>
    <t>Tvorba obsahu pro komunikační kanály. Editorské a šéfredaktorské práce,
rešerše témat, koordinace a tvorba mediálního plánu, komunikace s autory textů a fotografií.</t>
  </si>
  <si>
    <t>Grafický redesign webu</t>
  </si>
  <si>
    <t>Softwarové úpravy aplikace Validátor VŠE (akademická integrita)</t>
  </si>
  <si>
    <t>Alena Tříšková, PhDr.</t>
  </si>
  <si>
    <t>Vysoká škola chemicko-technologická v Praze</t>
  </si>
  <si>
    <t>Technická 5, 166 28 Praha 6
https://www.vscht.cz/</t>
  </si>
  <si>
    <t>triskova@vscht.cz</t>
  </si>
  <si>
    <t>Legislativa – předložení návrhu revize stávající směrnice Prevence sexuálního obtěžování a genderově podmíněného obtěžování. Zasazení problematiky etiky do kontextu vzhledem k lidské důstojnosti (sexuální, genderové, šikana, atp.) do školní legislativy. Revidovaná směrnice bude vymezovat typy nepřípustných chování, ustanoví kontaktní osoby, komisi a celý proces řešení případů chování narušujícího osobní důstojnost-SPLNĚNO /zpracována revize Etického kodexu, kde je tato problematika implementována, upraveny kapitoly týkající se sociálního bezpečí</t>
  </si>
  <si>
    <t>Metodická příručka - materiál zpracovávající téma etiky lidskoprávních vztahů na akademické půdě - sexuální a genderově motivované obtěžování, šikana, diskriminace. Brožura bude určena všem studentům i zaměstnancům univerzity-SPLNĚNO/instruktážní video místo příručky bude zveřejněno na webu</t>
  </si>
  <si>
    <t>Anonymní chat- nástroj umožňující obětem chování narušujícího osobní důstojnost obrátit se na kontaktní osoby. Hlavním účelem nástroje je pomoci oběti zorientovat se v situaci a informovat se o možnostech dalšího postupu. Prioritou implementace je ochrana soukromí, kyber-bezpečnost, i souběh s existujícími ICT systémy školy-SPLNĚNO - viz web https://www.vscht.cz/skola/socialni-bezpeci</t>
  </si>
  <si>
    <t>Osvětové přednášky a informace na webu - série osvětových přednášek na půdě VŠCHT Praha v oblastech eticky tématiky ve spolupráci s odborníky v dané oblasti. Zaměříme se na kombinaci popularizačního a osvětového formátu pro zvýšení atraktivity. Přednášky budou otevřené všem studentům i zaměstnancům univerzity -SPLNĚNO realizovány 2 workshopy pro zaměstnance(Nová doba a etika vztahů na VŠ: Hledání rozumné rovnováhy )a 2 pro studenty (Bezpečné prostředí na VŠCHT) ve spolupráci s NKC gender a věda</t>
  </si>
  <si>
    <t>Nominace a výběr kontaktních osob – dvou stávajících zaměstnanců (muž a žena) agendou řešení případů chování narušujícího důstojnost jedince – obsluha anonymního chatu, komunikace se stěžovateli a průvodcování těchto osob skrze systém řešení případů-SPLNĚNO</t>
  </si>
  <si>
    <t>Nominace a výběr členů Komise připravené řešit otázky etiky lidské důstojnosti-SPLNĚNO</t>
  </si>
  <si>
    <t>Školení klíčových osob - důkladné proškolení kontaktních osob a členů komise ve stěžejních oblastech - mediace, mezigenerační komunikace, jednání s traumatizovanými lidmi, krizová intervence, sexuální a genderově podmíněné obtěžování, šikana, atd.  Návrh  interních pravidel pro zajištění chodu komise a roli kontaktních osob-SPLNĚNO</t>
  </si>
  <si>
    <t>Analýza potřeb cílové skupiny zahraničních studentů a zaměstnanců s ohledem na jejich specifika-SPLNĚNO</t>
  </si>
  <si>
    <t>Informační kampaň zaměřená na cílovou skupinu zahraničních studentů-SPLNĚNO</t>
  </si>
  <si>
    <t>Podpora implementace GEP  a Akčního plánu HR Award a doporučení pro jejich aktualizaci-SPLNĚNO</t>
  </si>
  <si>
    <t>RNDr. Ing. Lenka Cimbálníková, Ph.D., MBA</t>
  </si>
  <si>
    <t>Vysoká škola polytechnická Jihlava</t>
  </si>
  <si>
    <t>www.vspj.cz</t>
  </si>
  <si>
    <t>lenka.cimbalnikova@vspj.cz</t>
  </si>
  <si>
    <t>Vysoké učení technické v Brně</t>
  </si>
  <si>
    <t>Mgr. Veronika Slezáčková</t>
  </si>
  <si>
    <t>Ing. Bohdana Šlégrová</t>
  </si>
  <si>
    <t>Antonínská 548/1, 601 90, Brno/                                              https://www.vut.cz/</t>
  </si>
  <si>
    <t>Antonínská 548/1, 601 90, Brno/                                                   https://www.vut.cz/</t>
  </si>
  <si>
    <t xml:space="preserve">slezackova@vutbr.cz </t>
  </si>
  <si>
    <t>slegrova@vutbr.cz</t>
  </si>
  <si>
    <t>Účast na projektových setkáních a workshopech</t>
  </si>
  <si>
    <t>Splněno. Proběhla účast na setkáních a workshopech (fyzicky i online) pořádaných zapojenými institucemi CRP.</t>
  </si>
  <si>
    <t>Podpůrné materiály k řešení problematiky sociálního bezpečí na VUT v českém i cizím jazyce</t>
  </si>
  <si>
    <t>Splněno. Byly dopracovány a aktualizovány webové stránky Sociální bezpečí v CZ/EN pro okruh studujících.  Byl vytvořen a přijat Metodický list k zajištění sociálního bezpečí na VUT.</t>
  </si>
  <si>
    <t>Vzdělávací akce na podporu zvyšování povědomí zaměstnanců a studentů o problematice sociálního bezpečí</t>
  </si>
  <si>
    <t>Splněno. Vzdělávání probíhalo formu porad, newsletterů, článek v časopise, Ph.D. Day., online i fyzické vzdělávaní od externího subjektu</t>
  </si>
  <si>
    <t>Vzdělávací akce na podporu zvyšování znalostí a kompetencí podpůrných zaměstnanců v oblasti sociálního bezpečí</t>
  </si>
  <si>
    <t>Splněno. Byly proškoleny kontaktní osoby pro sociální bezpečí z F/VÚ/S v oblasti zajištění sociálního bezpečí na VUT . Online i fyzické vzdělávaní od externích subjektů (Gender studies, Mobbing free institute)</t>
  </si>
  <si>
    <t>Zajištění setkávání členů koordinační skupiny k tématu Sociálního bezpečí (zástupci zaměstnanců a studentů VUT)</t>
  </si>
  <si>
    <t>Splněno. Členové koordinační skupiny zajišťující oblast sociálního bezpečí se setkávali pravidelně 1x měsíčně.</t>
  </si>
  <si>
    <t>Vytvoření metodiky k řešení výskytu nežádoucího chování na VUT</t>
  </si>
  <si>
    <t>Splněno. Vytvořen Metodický list jako podpora k zajištění Sociálního bezpečí.</t>
  </si>
  <si>
    <t>Analýza stávajícího stavu, zmapování aktuálních potřeb VUT v Brně v oblasti posilování sociálního bezpečí</t>
  </si>
  <si>
    <t>V roce 2023 byla ustanovena pozice Koordinátorky pro oblast sociálního bezpečí. Na základě tohoto ustanovení bylo započato systémové mapování potřeb a stanoveny kontaktní osoby pro oblast sociálního bezpečí na F/VÚ/S.</t>
  </si>
  <si>
    <t>Posilování vnímání důležitosti témat spojených s akademickou etikou a sociálním bezpečím na univerzitě (mezi zaměstnanci a studenty VUT v Brně)</t>
  </si>
  <si>
    <t>Znalost v tématech týkajících se sociálního bezpečí včetně etiky a genderu byla podpořena doplněním webových stránek pro okruh studujících k této problematice, a to jak v českém, tak i anglickém jazyce. Dále byly vytvořeny samolepky, které mají podpořit informovanost v možnostech, kam se mohou zaměstnanci i studující obracet. Samolepky jsou postupně vylepovány na vybraná místa campusu univerzity, včetně Kolejí a menz nebo ubytovacích prostorech. Posilování bylo podpořeno vzdělávacími aktivitami pro vybrané skupiny (Ph.D, vedoucí, poradenské a studijní části).</t>
  </si>
  <si>
    <t>Sdílení zkušeností mezi zapojenými českými veřejnými vysokými školami (online konference/workshop)</t>
  </si>
  <si>
    <t xml:space="preserve"> V rámci projektu proběhlo několik setkání a také sdílení zkušeností mezi osobami zajišťujícími sociální bezpečí na zapojených školách.
Průběžně byly sdíleny své zkušenosti na schůzkách pracovních skupin - rozdělení proběhlo na počátku projektu dle témat důležitých na jednotlivých VŠ (vytváření podpůrných materiálů a metodik k oblasti postupů i souhrn potřeb pro ombudosoby) a i na společných akcích všech zapojených institucí. Jednotlivé školy připravily tematické workshopy pro členy své akademické i neakademické obce, v případě možnosti otevřených vzdělávání i partnerským školám, pozvánky na akce byly průběžně  sdíleny emailem.</t>
  </si>
  <si>
    <t>Doporučení pro VUT v Brně v oblasti posilování sociálního bezpečí</t>
  </si>
  <si>
    <t xml:space="preserve"> VUT na základě celoročního získávání zkušeností v oblasti sociálního bezpečí i souvisejících oblastech (etiky, gender) bude i nadále pracovat na interních nastaveních (procesech) a vzdělávání celé akademické i neakademické obce tak, aby eliminovala podněty, které se těchto témat týkají. Doporučením bude například  i systematické vzdělávání vedoucích všech pracovišť, ústavům, odborů atd. v oblasti poradenství, vedení týmů, právní a pracovně-personální vhled, sociální a psychologické minimum. </t>
  </si>
  <si>
    <t>Podpora implementace konceptu sociálního bezpečí do prostředí VUT v Brně</t>
  </si>
  <si>
    <t xml:space="preserve"> Další možnosti jako podpůrné vnímá VUT například systematizaci poradenských služeb - psychologická podpora pro zc. i studující, systematizace vzdělávacích témat v uvedených oblastech.
Wellbeing, mentoring, práce s různými skupinami lidí (cizinci, menšiny) nebo např. i inkluze.</t>
  </si>
  <si>
    <t>Materiální náklady (včetně drobného majetku) - navýšení z důvodu úpravy cílů/indikátorů - jako podpora pro nastavování systému sociálního bezpečí na VUT vytvořeny samolepky.</t>
  </si>
  <si>
    <t>Služby a náklady nevýrobní - snížení z důvodu úpravy indikátorů</t>
  </si>
  <si>
    <t>Cestovní náhrady - nebyly realizovány všechny naplánované cesty z důvodu realizace setkání on-line formou.</t>
  </si>
  <si>
    <t>Zpracovat analýzu stavu podpory sociálního bezpečí a prevence neetického jednání na VŠPJ</t>
  </si>
  <si>
    <t>Vytvořit nástroje pro zvýšení preventivní péče o etické a bezpečné prostředí i v následné péči o oběti neetického jednání</t>
  </si>
  <si>
    <t>Vytvořit prostředí pro implementaci didaktických nástrojů pro rozvoj akademické integrity jednotlivců s důrazem na podporu empatie a nácvik eticky korektního rozhodování</t>
  </si>
  <si>
    <t>Podílet se na etablování národní platformy pro konzultace, sdílení zkušeností a dobré praxe v tématu sociálního bezpečí a prevence neetického jednání</t>
  </si>
  <si>
    <t>Komunikovat téma směrem k akademické a širší veřejnosti s důrazem na zvýšení důvěryhodnosti akademického prostředí</t>
  </si>
  <si>
    <t>Vytvořit prostředí pro implementaci opatření zaměřených na cílovou skupinu zahraničních studentů a zlepšení jejího postavení v oblasti sociálního bezpečí a akademické etiky</t>
  </si>
  <si>
    <t xml:space="preserve">Účast na setkáních, workshopech, a diskuzích k tématu sociálního bezpečí a prevence neetického jednání. Podíl na odborných tématech v rámci magazínu Univerzitas. </t>
  </si>
  <si>
    <t xml:space="preserve">Monitoring  činnosti pro tvorbu prostředí na zlepšení postavení zahraničních studentů v oblasti sociálního bezpečí a akademické etiky a zdůraznění rovných příležitostí pro všechny studenty VŠPJ. </t>
  </si>
  <si>
    <t>Audit genderové rovnosti na VŠPJ.</t>
  </si>
  <si>
    <t>Studium dokumentů a stavu podpory sociálního bezpečí a prevence neetického jednání na VŠPJ. Podíl na dotazníkovém šetření  zjišťování aktuálního stavu na téma sociálního bezpečí a pozice ombudsosoby. Studium materiálů a výstupů zapojených VŠ a komunikace na téma kazuistik. Zpracování auditu genderové rovnosti na VŠPJ.</t>
  </si>
  <si>
    <t xml:space="preserve">Sada nástrojů pro zvýšení preventivní péče o etické a bezpečné prostředí i v následné péči o oběti neetického jednání na VŠPJ: Rozšíření činnosti Poradenského a kariérního centa o činnost Akademické poradny poskytující preventivní a následnou psychologickou péči, zřízení schránky důvěry, webináře na téma etické a bezpečné prostředí a rovné příležitosti,  workshopy na posílení prevence rozvojem obecných kompetencí, doporučení pro využívání genderově senzitivní komunikace. </t>
  </si>
  <si>
    <t>Prostředí pro implementaci didaktických nástrojů pro rozvoj akademické integrity jednotlivců s důrazem na podporu empatie a nácvik eticky korektního rozhodování: Posílení činnosti Poradenského a kariérního centra o téma sociální bezpečí a rovné příležitosti, vzdělávací a osvětové aktivity pro studenty a pracovníky školy, informování o možnostech a nástrojích pro bezpečné prostředí</t>
  </si>
  <si>
    <t xml:space="preserve">2. </t>
  </si>
  <si>
    <t xml:space="preserve">Aktualizovaná koncepce Poradenského a kariérního cetnra VŠPJ. Sada nástrojů pro zajištění sociálního bezpečí a prevenci neetického jednání. </t>
  </si>
  <si>
    <t xml:space="preserve">3. </t>
  </si>
  <si>
    <t>Realizace aktivit pro posílení sociálního bezpečí a prevenci neetického jednání.</t>
  </si>
  <si>
    <t xml:space="preserve">4. </t>
  </si>
  <si>
    <t>Účast na setkáních, workshopech a diskuzích k tématu sociálního bezpečí a prevence neetického jednání.</t>
  </si>
  <si>
    <t xml:space="preserve">Komunikuje téma sociálního bezpečí a prevence neetického jednání směrem k akademické a širší veřejnosti. Informování o aktivitách na téma rovné příležitosti a bezpečné prostředí na akcích školy, jednáních orgánů VŠPJ a popularizačních akcích VŠPJ. </t>
  </si>
  <si>
    <t xml:space="preserve">Informování a komunikace tématus ociálního bezpečí a prevence neetického jednání směrem k veřejnosti, pracovníkům školy, studentům a zahraničním studentům. </t>
  </si>
  <si>
    <t>Celkem: 498</t>
  </si>
  <si>
    <t>V tom běžné finanční prostředky: 498</t>
  </si>
  <si>
    <t>materiál - kancelářský a ostatní materiál</t>
  </si>
  <si>
    <t>služby - poplatek magazín UNIVERZITAS 2023</t>
  </si>
  <si>
    <t>cestovné - služební cesty Brno, Praha (Ondráčková, Zemková, Cimbálníková)</t>
  </si>
  <si>
    <t>Refundace mezd, odměny řešitelského týmu</t>
  </si>
  <si>
    <t>2.1-2.3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</si>
</sst>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theme="1"/>
      <name val="Calibri"/>
      <family val="2"/>
      <charset val="238"/>
      <scheme val="minor"/>
    </font>
    <font>
      <b/>
      <sz val="10"/>
      <color theme="1"/>
      <name val="Calibri"/>
      <family val="2"/>
      <charset val="238"/>
      <scheme val="minor"/>
    </font>
    <font>
      <b/>
      <sz val="12"/>
      <color theme="1"/>
      <name val="Calibri"/>
      <family val="2"/>
      <charset val="238"/>
      <scheme val="minor"/>
    </font>
    <font>
      <sz val="11"/>
      <color theme="1"/>
      <name val="Calibri"/>
      <family val="2"/>
      <charset val="238"/>
      <scheme val="minor"/>
    </font>
    <font>
      <sz val="9"/>
      <color indexed="81"/>
      <name val="Tahoma"/>
      <family val="2"/>
      <charset val="238"/>
    </font>
    <font>
      <b/>
      <sz val="9"/>
      <color indexed="81"/>
      <name val="Tahoma"/>
      <family val="2"/>
      <charset val="238"/>
    </font>
    <font>
      <u/>
      <sz val="11"/>
      <color theme="10"/>
      <name val="Calibri"/>
      <family val="2"/>
      <charset val="238"/>
      <scheme val="minor"/>
    </font>
    <font>
      <sz val="10"/>
      <color rgb="FF000000"/>
      <name val="Calibri"/>
      <family val="2"/>
      <charset val="238"/>
      <scheme val="minor"/>
    </font>
    <font>
      <sz val="11"/>
      <color rgb="FF000000"/>
      <name val="Calibri"/>
      <family val="2"/>
      <charset val="238"/>
      <scheme val="minor"/>
    </font>
    <font>
      <sz val="10"/>
      <color rgb="FF000000"/>
      <name val="Calibri"/>
      <family val="2"/>
      <charset val="238"/>
    </font>
    <font>
      <sz val="11"/>
      <color rgb="FF000000"/>
      <name val="Calibri"/>
      <family val="2"/>
      <charset val="238"/>
    </font>
    <font>
      <sz val="11"/>
      <color rgb="FF444444"/>
      <name val="Calibri"/>
      <family val="2"/>
      <charset val="1"/>
    </font>
    <font>
      <b/>
      <sz val="14"/>
      <color rgb="FF000000"/>
      <name val="Calibri"/>
      <family val="2"/>
      <charset val="238"/>
    </font>
    <font>
      <b/>
      <sz val="12"/>
      <color rgb="FF000000"/>
      <name val="Calibri"/>
      <family val="2"/>
      <charset val="238"/>
    </font>
    <font>
      <b/>
      <sz val="10"/>
      <color rgb="FF000000"/>
      <name val="Calibri"/>
      <family val="2"/>
      <charset val="238"/>
    </font>
    <font>
      <b/>
      <sz val="11"/>
      <color rgb="FF000000"/>
      <name val="Calibri"/>
      <family val="2"/>
      <charset val="238"/>
    </font>
    <font>
      <b/>
      <i/>
      <sz val="10"/>
      <color rgb="FF000000"/>
      <name val="Calibri"/>
      <family val="2"/>
      <charset val="238"/>
    </font>
    <font>
      <sz val="10"/>
      <color rgb="FF000000"/>
      <name val="Calibri"/>
      <family val="2"/>
      <charset val="238"/>
    </font>
    <font>
      <i/>
      <sz val="10"/>
      <color rgb="FF000000"/>
      <name val="Calibri"/>
      <family val="2"/>
      <charset val="238"/>
    </font>
    <font>
      <sz val="10"/>
      <color rgb="FF000000"/>
      <name val="Calibri"/>
      <family val="2"/>
      <charset val="238"/>
      <scheme val="minor"/>
    </font>
    <font>
      <sz val="10"/>
      <color theme="1"/>
      <name val="Calibri"/>
      <family val="2"/>
      <charset val="1"/>
    </font>
    <font>
      <b/>
      <sz val="14"/>
      <color rgb="FF000000"/>
      <name val="Calibri"/>
      <family val="2"/>
      <charset val="238"/>
    </font>
    <font>
      <b/>
      <sz val="12"/>
      <color rgb="FF000000"/>
      <name val="Calibri"/>
      <family val="2"/>
      <charset val="238"/>
    </font>
    <font>
      <sz val="11"/>
      <color rgb="FF000000"/>
      <name val="Calibri"/>
      <family val="2"/>
      <charset val="238"/>
    </font>
    <font>
      <b/>
      <sz val="10"/>
      <color rgb="FF000000"/>
      <name val="Calibri"/>
      <family val="2"/>
      <charset val="238"/>
    </font>
    <font>
      <b/>
      <sz val="11"/>
      <color rgb="FF000000"/>
      <name val="Calibri"/>
      <family val="2"/>
      <charset val="238"/>
    </font>
    <font>
      <b/>
      <sz val="10"/>
      <name val="Calibri"/>
      <family val="2"/>
      <charset val="238"/>
    </font>
    <font>
      <sz val="10"/>
      <name val="Calibri"/>
      <family val="2"/>
      <charset val="238"/>
    </font>
    <font>
      <i/>
      <sz val="10"/>
      <name val="Calibri"/>
      <family val="2"/>
      <charset val="238"/>
    </font>
    <font>
      <sz val="10"/>
      <color theme="1"/>
      <name val="Calibri"/>
      <family val="2"/>
      <charset val="238"/>
    </font>
    <font>
      <b/>
      <sz val="10"/>
      <name val="Calibri"/>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rgb="FFFCE4D6"/>
        <bgColor rgb="FF000000"/>
      </patternFill>
    </fill>
    <fill>
      <patternFill patternType="solid">
        <fgColor rgb="FFFFF2CC"/>
        <bgColor rgb="FF000000"/>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indexed="64"/>
      </left>
      <right/>
      <top style="thin">
        <color auto="1"/>
      </top>
      <bottom style="thin">
        <color auto="1"/>
      </bottom>
      <diagonal/>
    </border>
    <border>
      <left/>
      <right style="double">
        <color indexed="64"/>
      </right>
      <top style="thin">
        <color auto="1"/>
      </top>
      <bottom style="thin">
        <color auto="1"/>
      </bottom>
      <diagonal/>
    </border>
  </borders>
  <cellStyleXfs count="4">
    <xf numFmtId="0" fontId="0" fillId="0" borderId="0"/>
    <xf numFmtId="9" fontId="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280">
    <xf numFmtId="0" fontId="0" fillId="0" borderId="0" xfId="0"/>
    <xf numFmtId="0" fontId="0" fillId="0" borderId="0" xfId="0" applyAlignment="1">
      <alignment horizontal="left"/>
    </xf>
    <xf numFmtId="0" fontId="0" fillId="0" borderId="1" xfId="0" applyBorder="1" applyAlignment="1">
      <alignment horizontal="left" vertical="center" wrapText="1"/>
    </xf>
    <xf numFmtId="0" fontId="0" fillId="0" borderId="1" xfId="0"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1" fillId="0" borderId="0" xfId="0" applyFont="1"/>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 fontId="2" fillId="0" borderId="1" xfId="0" applyNumberFormat="1" applyFont="1" applyBorder="1" applyAlignment="1">
      <alignment horizontal="left" vertical="center" wrapText="1"/>
    </xf>
    <xf numFmtId="3" fontId="2" fillId="2"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3" xfId="0" applyBorder="1"/>
    <xf numFmtId="0" fontId="4" fillId="0" borderId="10" xfId="0" applyFont="1" applyBorder="1" applyAlignment="1">
      <alignment horizontal="center" vertical="center" wrapText="1"/>
    </xf>
    <xf numFmtId="9" fontId="2" fillId="3" borderId="1" xfId="0" applyNumberFormat="1" applyFont="1" applyFill="1"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1" fontId="2" fillId="2" borderId="1" xfId="1" applyNumberFormat="1" applyFont="1" applyFill="1" applyBorder="1" applyAlignment="1">
      <alignment horizontal="center" vertical="center" wrapText="1"/>
    </xf>
    <xf numFmtId="0" fontId="3" fillId="0" borderId="7"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10" fillId="0" borderId="1" xfId="0" applyFont="1" applyBorder="1" applyAlignment="1">
      <alignment wrapText="1"/>
    </xf>
    <xf numFmtId="0" fontId="11" fillId="0" borderId="1" xfId="0" applyFont="1" applyBorder="1" applyAlignment="1">
      <alignment wrapText="1"/>
    </xf>
    <xf numFmtId="0" fontId="11" fillId="0" borderId="10" xfId="0" applyFont="1" applyBorder="1" applyAlignment="1">
      <alignment wrapText="1"/>
    </xf>
    <xf numFmtId="0" fontId="11" fillId="0" borderId="16" xfId="0" applyFont="1" applyBorder="1" applyAlignment="1">
      <alignment wrapText="1"/>
    </xf>
    <xf numFmtId="0" fontId="12" fillId="0" borderId="0" xfId="0" applyFont="1"/>
    <xf numFmtId="0" fontId="12" fillId="0" borderId="1" xfId="0" applyFont="1" applyBorder="1" applyAlignment="1">
      <alignment wrapText="1"/>
    </xf>
    <xf numFmtId="0" fontId="12" fillId="0" borderId="15" xfId="0" applyFont="1" applyBorder="1" applyAlignment="1">
      <alignment wrapText="1"/>
    </xf>
    <xf numFmtId="0" fontId="14" fillId="0" borderId="0" xfId="0" applyFont="1"/>
    <xf numFmtId="0" fontId="15" fillId="0" borderId="7" xfId="0" applyFont="1" applyBorder="1" applyAlignment="1">
      <alignment wrapText="1"/>
    </xf>
    <xf numFmtId="0" fontId="13" fillId="0" borderId="0" xfId="0" applyFont="1"/>
    <xf numFmtId="0" fontId="17" fillId="0" borderId="12" xfId="0" applyFont="1" applyBorder="1" applyAlignment="1">
      <alignment wrapText="1"/>
    </xf>
    <xf numFmtId="0" fontId="16" fillId="0" borderId="12" xfId="0" applyFont="1" applyBorder="1" applyAlignment="1">
      <alignment wrapText="1"/>
    </xf>
    <xf numFmtId="0" fontId="17" fillId="0" borderId="15" xfId="0" applyFont="1" applyBorder="1" applyAlignment="1">
      <alignment wrapText="1"/>
    </xf>
    <xf numFmtId="0" fontId="13" fillId="0" borderId="12" xfId="0" applyFont="1" applyBorder="1" applyAlignment="1">
      <alignment wrapText="1"/>
    </xf>
    <xf numFmtId="0" fontId="12" fillId="0" borderId="12" xfId="0" applyFont="1" applyBorder="1" applyAlignment="1">
      <alignment wrapText="1"/>
    </xf>
    <xf numFmtId="0" fontId="13" fillId="0" borderId="11" xfId="0" applyFont="1" applyBorder="1" applyAlignment="1">
      <alignment wrapText="1"/>
    </xf>
    <xf numFmtId="0" fontId="18" fillId="0" borderId="0" xfId="0" applyFont="1"/>
    <xf numFmtId="0" fontId="13" fillId="0" borderId="15" xfId="0" applyFont="1" applyBorder="1" applyAlignment="1">
      <alignment wrapText="1"/>
    </xf>
    <xf numFmtId="0" fontId="17" fillId="0" borderId="14" xfId="0" applyFont="1" applyBorder="1" applyAlignment="1">
      <alignment wrapText="1"/>
    </xf>
    <xf numFmtId="0" fontId="17" fillId="0" borderId="14" xfId="0" applyFont="1" applyBorder="1"/>
    <xf numFmtId="0" fontId="16" fillId="0" borderId="15" xfId="0" applyFont="1" applyBorder="1" applyAlignment="1">
      <alignment wrapText="1"/>
    </xf>
    <xf numFmtId="0" fontId="12" fillId="4" borderId="15" xfId="0" applyFont="1" applyFill="1" applyBorder="1" applyAlignment="1">
      <alignment wrapText="1"/>
    </xf>
    <xf numFmtId="0" fontId="12" fillId="4" borderId="9" xfId="0" applyFont="1" applyFill="1" applyBorder="1" applyAlignment="1">
      <alignment wrapText="1"/>
    </xf>
    <xf numFmtId="9" fontId="12" fillId="4" borderId="9" xfId="0" applyNumberFormat="1" applyFont="1" applyFill="1" applyBorder="1"/>
    <xf numFmtId="16" fontId="17" fillId="0" borderId="12" xfId="0" applyNumberFormat="1" applyFont="1" applyBorder="1" applyAlignment="1">
      <alignment wrapText="1"/>
    </xf>
    <xf numFmtId="0" fontId="12" fillId="5" borderId="15" xfId="0" applyFont="1" applyFill="1" applyBorder="1" applyAlignment="1">
      <alignment wrapText="1"/>
    </xf>
    <xf numFmtId="9" fontId="12" fillId="4" borderId="15" xfId="0" applyNumberFormat="1" applyFont="1" applyFill="1" applyBorder="1"/>
    <xf numFmtId="0" fontId="16" fillId="0" borderId="6" xfId="0" applyFont="1" applyBorder="1" applyAlignment="1">
      <alignment wrapText="1"/>
    </xf>
    <xf numFmtId="0" fontId="20" fillId="0" borderId="12" xfId="0" applyFont="1" applyBorder="1" applyAlignment="1">
      <alignment wrapText="1"/>
    </xf>
    <xf numFmtId="0" fontId="20" fillId="0" borderId="1" xfId="0" applyFont="1" applyBorder="1" applyAlignment="1">
      <alignment vertical="center" wrapText="1"/>
    </xf>
    <xf numFmtId="0" fontId="26" fillId="0" borderId="0" xfId="0" applyFont="1"/>
    <xf numFmtId="0" fontId="27" fillId="0" borderId="12" xfId="0" applyFont="1" applyBorder="1" applyAlignment="1">
      <alignment wrapText="1"/>
    </xf>
    <xf numFmtId="0" fontId="27" fillId="0" borderId="15" xfId="0" applyFont="1" applyBorder="1" applyAlignment="1">
      <alignment wrapText="1"/>
    </xf>
    <xf numFmtId="0" fontId="20" fillId="0" borderId="15" xfId="0" applyFont="1" applyBorder="1" applyAlignment="1">
      <alignment wrapText="1"/>
    </xf>
    <xf numFmtId="0" fontId="26" fillId="0" borderId="12" xfId="0" applyFont="1" applyBorder="1" applyAlignment="1">
      <alignment wrapText="1"/>
    </xf>
    <xf numFmtId="0" fontId="28" fillId="0" borderId="0" xfId="0" applyFont="1"/>
    <xf numFmtId="0" fontId="26" fillId="0" borderId="15" xfId="0" applyFont="1" applyBorder="1" applyAlignment="1">
      <alignment wrapText="1"/>
    </xf>
    <xf numFmtId="0" fontId="27" fillId="0" borderId="14" xfId="0" applyFont="1" applyBorder="1" applyAlignment="1">
      <alignment wrapText="1"/>
    </xf>
    <xf numFmtId="0" fontId="27" fillId="0" borderId="14" xfId="0" applyFont="1" applyBorder="1"/>
    <xf numFmtId="0" fontId="25" fillId="0" borderId="15" xfId="0" applyFont="1" applyBorder="1" applyAlignment="1">
      <alignment wrapText="1"/>
    </xf>
    <xf numFmtId="0" fontId="25" fillId="0" borderId="6" xfId="0" applyFont="1" applyBorder="1" applyAlignment="1">
      <alignment wrapText="1"/>
    </xf>
    <xf numFmtId="0" fontId="24" fillId="0" borderId="7" xfId="0" applyFont="1" applyBorder="1" applyAlignment="1">
      <alignment horizontal="center" vertical="center" wrapText="1"/>
    </xf>
    <xf numFmtId="0" fontId="27" fillId="0" borderId="12" xfId="0" applyFont="1" applyBorder="1" applyAlignment="1">
      <alignment vertical="center" wrapText="1"/>
    </xf>
    <xf numFmtId="0" fontId="25" fillId="0" borderId="12" xfId="0" applyFont="1" applyBorder="1" applyAlignment="1">
      <alignment vertical="center" wrapText="1"/>
    </xf>
    <xf numFmtId="0" fontId="27" fillId="0" borderId="15" xfId="0" applyFont="1" applyBorder="1" applyAlignment="1">
      <alignment vertical="center" wrapText="1"/>
    </xf>
    <xf numFmtId="0" fontId="20" fillId="0" borderId="15" xfId="0" applyFont="1" applyBorder="1" applyAlignment="1">
      <alignment vertical="center" wrapText="1"/>
    </xf>
    <xf numFmtId="0" fontId="26" fillId="0" borderId="12" xfId="0" applyFont="1" applyBorder="1" applyAlignment="1">
      <alignment vertical="center" wrapText="1"/>
    </xf>
    <xf numFmtId="0" fontId="20" fillId="0" borderId="12" xfId="0" applyFont="1" applyBorder="1" applyAlignment="1">
      <alignment vertical="center" wrapText="1"/>
    </xf>
    <xf numFmtId="0" fontId="20" fillId="0" borderId="15" xfId="0" applyFont="1" applyBorder="1" applyAlignment="1">
      <alignment horizontal="center" vertical="center" wrapText="1"/>
    </xf>
    <xf numFmtId="0" fontId="27" fillId="0" borderId="15" xfId="0" applyFont="1" applyBorder="1" applyAlignment="1">
      <alignment horizontal="center" vertical="center" wrapText="1"/>
    </xf>
    <xf numFmtId="0" fontId="20" fillId="4" borderId="15" xfId="0" applyFont="1" applyFill="1" applyBorder="1" applyAlignment="1">
      <alignment horizontal="center" vertical="center" wrapText="1"/>
    </xf>
    <xf numFmtId="9" fontId="20" fillId="4" borderId="15" xfId="0" applyNumberFormat="1" applyFont="1" applyFill="1" applyBorder="1" applyAlignment="1">
      <alignment horizontal="center" vertical="center"/>
    </xf>
    <xf numFmtId="0" fontId="20" fillId="4" borderId="9" xfId="0" applyFont="1" applyFill="1" applyBorder="1" applyAlignment="1">
      <alignment horizontal="center" vertical="center" wrapText="1"/>
    </xf>
    <xf numFmtId="9" fontId="20" fillId="4" borderId="9" xfId="0" applyNumberFormat="1" applyFont="1" applyFill="1" applyBorder="1" applyAlignment="1">
      <alignment horizontal="center" vertical="center"/>
    </xf>
    <xf numFmtId="0" fontId="20" fillId="5" borderId="15" xfId="0" applyFont="1" applyFill="1" applyBorder="1" applyAlignment="1">
      <alignment horizontal="center" vertical="center" wrapText="1"/>
    </xf>
    <xf numFmtId="0" fontId="25" fillId="0" borderId="12" xfId="0" applyFont="1" applyBorder="1" applyAlignment="1">
      <alignment horizontal="center" vertical="center" wrapText="1"/>
    </xf>
    <xf numFmtId="49" fontId="27" fillId="0" borderId="12" xfId="0" applyNumberFormat="1" applyFont="1" applyBorder="1" applyAlignment="1">
      <alignment horizontal="center" vertical="center" wrapText="1"/>
    </xf>
    <xf numFmtId="0" fontId="26" fillId="0" borderId="0" xfId="0" applyFont="1" applyAlignment="1">
      <alignment vertical="center"/>
    </xf>
    <xf numFmtId="0" fontId="0" fillId="0" borderId="0" xfId="0" applyAlignment="1">
      <alignment vertical="center"/>
    </xf>
    <xf numFmtId="0" fontId="27" fillId="0" borderId="12" xfId="0" applyFont="1" applyBorder="1" applyAlignment="1">
      <alignment horizontal="center" vertical="center" wrapText="1"/>
    </xf>
    <xf numFmtId="49" fontId="27"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3" fontId="2" fillId="0" borderId="1" xfId="0" quotePrefix="1"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4" fillId="0" borderId="7" xfId="0" applyFont="1" applyBorder="1" applyAlignment="1">
      <alignment horizontal="center" vertical="center" wrapText="1"/>
    </xf>
    <xf numFmtId="0" fontId="2" fillId="0" borderId="7" xfId="0" applyFont="1" applyBorder="1" applyAlignment="1">
      <alignment horizontal="center" vertical="center" wrapText="1"/>
    </xf>
    <xf numFmtId="1" fontId="2" fillId="0" borderId="7"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0" fontId="23" fillId="0" borderId="0" xfId="0" applyFont="1" applyAlignment="1">
      <alignment vertical="top" wrapText="1"/>
    </xf>
    <xf numFmtId="0" fontId="2" fillId="0" borderId="0" xfId="0" applyFont="1" applyAlignment="1">
      <alignment vertical="top"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0" fontId="9" fillId="0" borderId="7" xfId="2" applyBorder="1" applyAlignment="1">
      <alignment horizontal="center" vertical="center" wrapText="1"/>
    </xf>
    <xf numFmtId="3" fontId="2" fillId="0" borderId="7" xfId="0" applyNumberFormat="1"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0" fillId="0" borderId="0" xfId="0" applyAlignment="1">
      <alignment horizontal="left"/>
    </xf>
    <xf numFmtId="3" fontId="2" fillId="0" borderId="1"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9" fillId="0" borderId="7" xfId="3"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3" fontId="2" fillId="0" borderId="1" xfId="0" applyNumberFormat="1" applyFont="1" applyBorder="1" applyAlignment="1">
      <alignment horizontal="left" vertical="center" wrapText="1"/>
    </xf>
    <xf numFmtId="2" fontId="2" fillId="0" borderId="7" xfId="0" applyNumberFormat="1" applyFont="1" applyBorder="1" applyAlignment="1">
      <alignment horizontal="right" vertical="center" wrapText="1"/>
    </xf>
    <xf numFmtId="2" fontId="2" fillId="0" borderId="9" xfId="0" applyNumberFormat="1" applyFont="1" applyBorder="1" applyAlignment="1">
      <alignment horizontal="right" vertical="center" wrapText="1"/>
    </xf>
    <xf numFmtId="3" fontId="2" fillId="0" borderId="7" xfId="0" applyNumberFormat="1" applyFont="1" applyBorder="1" applyAlignment="1">
      <alignment horizontal="left" vertical="center" wrapText="1"/>
    </xf>
    <xf numFmtId="3" fontId="2" fillId="0" borderId="8" xfId="0" applyNumberFormat="1" applyFont="1" applyBorder="1" applyAlignment="1">
      <alignment horizontal="left" vertical="center" wrapText="1"/>
    </xf>
    <xf numFmtId="3" fontId="2" fillId="0" borderId="9" xfId="0" applyNumberFormat="1" applyFont="1" applyBorder="1" applyAlignment="1">
      <alignment horizontal="left" vertical="center" wrapText="1"/>
    </xf>
    <xf numFmtId="0" fontId="20" fillId="0" borderId="8" xfId="0" applyFont="1" applyBorder="1" applyAlignment="1">
      <alignment vertical="center" wrapText="1"/>
    </xf>
    <xf numFmtId="0" fontId="20" fillId="0" borderId="17" xfId="0" applyFont="1" applyBorder="1" applyAlignment="1">
      <alignmen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9" fillId="0" borderId="28" xfId="3" applyBorder="1" applyAlignment="1">
      <alignment horizontal="center" vertical="center" wrapText="1"/>
    </xf>
    <xf numFmtId="0" fontId="9" fillId="0" borderId="9" xfId="3" applyBorder="1" applyAlignment="1">
      <alignment horizontal="center" vertical="center" wrapText="1"/>
    </xf>
    <xf numFmtId="0" fontId="23" fillId="0" borderId="7" xfId="0" applyFont="1" applyBorder="1" applyAlignment="1">
      <alignment horizontal="center" vertical="center" wrapText="1"/>
    </xf>
    <xf numFmtId="3" fontId="23" fillId="0" borderId="27"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0" fontId="22" fillId="0" borderId="7"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9" fillId="0" borderId="8" xfId="3" applyBorder="1" applyAlignment="1">
      <alignment horizontal="center" vertical="center" wrapText="1"/>
    </xf>
    <xf numFmtId="3" fontId="2"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13" fillId="0" borderId="7" xfId="0" applyFont="1" applyBorder="1" applyAlignment="1">
      <alignment wrapText="1"/>
    </xf>
    <xf numFmtId="0" fontId="13" fillId="0" borderId="8" xfId="0" applyFont="1" applyBorder="1" applyAlignment="1">
      <alignment wrapText="1"/>
    </xf>
    <xf numFmtId="0" fontId="13" fillId="0" borderId="17" xfId="0" applyFont="1" applyBorder="1" applyAlignment="1">
      <alignment wrapText="1"/>
    </xf>
    <xf numFmtId="0" fontId="16" fillId="0" borderId="7" xfId="0" applyFont="1" applyBorder="1" applyAlignment="1">
      <alignment wrapText="1"/>
    </xf>
    <xf numFmtId="0" fontId="16" fillId="0" borderId="8" xfId="0" applyFont="1" applyBorder="1" applyAlignment="1">
      <alignment wrapText="1"/>
    </xf>
    <xf numFmtId="0" fontId="16" fillId="0" borderId="17" xfId="0" applyFont="1" applyBorder="1" applyAlignment="1">
      <alignment wrapText="1"/>
    </xf>
    <xf numFmtId="0" fontId="17" fillId="0" borderId="8" xfId="0" applyFont="1" applyBorder="1" applyAlignment="1">
      <alignment wrapText="1"/>
    </xf>
    <xf numFmtId="0" fontId="17" fillId="0" borderId="17" xfId="0" applyFont="1" applyBorder="1" applyAlignment="1">
      <alignment wrapText="1"/>
    </xf>
    <xf numFmtId="0" fontId="12" fillId="0" borderId="8" xfId="0" applyFont="1" applyBorder="1" applyAlignment="1">
      <alignment wrapText="1"/>
    </xf>
    <xf numFmtId="0" fontId="12" fillId="0" borderId="17" xfId="0" applyFont="1" applyBorder="1" applyAlignment="1">
      <alignment wrapText="1"/>
    </xf>
    <xf numFmtId="0" fontId="12" fillId="0" borderId="9" xfId="0" applyFont="1" applyBorder="1" applyAlignment="1">
      <alignment wrapText="1"/>
    </xf>
    <xf numFmtId="0" fontId="13" fillId="0" borderId="0" xfId="0" applyFont="1" applyAlignment="1"/>
    <xf numFmtId="0" fontId="18" fillId="0" borderId="0" xfId="0" applyFont="1" applyAlignment="1"/>
    <xf numFmtId="3" fontId="12" fillId="0" borderId="8" xfId="0" applyNumberFormat="1" applyFont="1" applyBorder="1" applyAlignment="1">
      <alignment wrapText="1"/>
    </xf>
    <xf numFmtId="0" fontId="9" fillId="0" borderId="8" xfId="3" applyFill="1" applyBorder="1" applyAlignment="1">
      <alignment wrapText="1"/>
    </xf>
    <xf numFmtId="0" fontId="9" fillId="0" borderId="17" xfId="3" applyFill="1" applyBorder="1" applyAlignment="1">
      <alignment wrapText="1"/>
    </xf>
    <xf numFmtId="0" fontId="16" fillId="0" borderId="11" xfId="0" applyFont="1" applyBorder="1" applyAlignment="1">
      <alignment wrapText="1"/>
    </xf>
    <xf numFmtId="0" fontId="16" fillId="0" borderId="18" xfId="0" applyFont="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19" xfId="0" applyFont="1" applyBorder="1" applyAlignment="1">
      <alignment wrapText="1"/>
    </xf>
    <xf numFmtId="0" fontId="18" fillId="0" borderId="4" xfId="0" applyFont="1" applyBorder="1" applyAlignment="1">
      <alignment wrapText="1"/>
    </xf>
    <xf numFmtId="0" fontId="18" fillId="0" borderId="0" xfId="0" applyFont="1" applyAlignment="1">
      <alignment wrapText="1"/>
    </xf>
    <xf numFmtId="0" fontId="18" fillId="0" borderId="20" xfId="0" applyFont="1" applyBorder="1" applyAlignment="1">
      <alignment wrapText="1"/>
    </xf>
    <xf numFmtId="0" fontId="18" fillId="0" borderId="21" xfId="0" applyFont="1" applyBorder="1" applyAlignment="1">
      <alignment wrapText="1"/>
    </xf>
    <xf numFmtId="0" fontId="18" fillId="0" borderId="22" xfId="0" applyFont="1" applyBorder="1" applyAlignment="1">
      <alignment wrapText="1"/>
    </xf>
    <xf numFmtId="0" fontId="18" fillId="0" borderId="23" xfId="0" applyFont="1" applyBorder="1" applyAlignment="1">
      <alignment wrapText="1"/>
    </xf>
    <xf numFmtId="0" fontId="15" fillId="0" borderId="7" xfId="0" applyFont="1" applyBorder="1" applyAlignment="1">
      <alignment wrapText="1"/>
    </xf>
    <xf numFmtId="0" fontId="15" fillId="0" borderId="8" xfId="0" applyFont="1" applyBorder="1" applyAlignment="1">
      <alignment wrapText="1"/>
    </xf>
    <xf numFmtId="0" fontId="15" fillId="0" borderId="17" xfId="0" applyFont="1" applyBorder="1" applyAlignment="1">
      <alignment wrapText="1"/>
    </xf>
    <xf numFmtId="3" fontId="32" fillId="0" borderId="7"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8" xfId="0" applyFont="1" applyBorder="1" applyAlignment="1">
      <alignment horizontal="left" vertical="center" wrapText="1"/>
    </xf>
    <xf numFmtId="0" fontId="20" fillId="0" borderId="17" xfId="0" applyFont="1" applyBorder="1" applyAlignment="1">
      <alignment horizontal="left" vertical="center" wrapText="1"/>
    </xf>
    <xf numFmtId="3" fontId="20" fillId="0" borderId="7" xfId="0" applyNumberFormat="1" applyFont="1" applyBorder="1" applyAlignment="1">
      <alignment horizontal="center" wrapText="1"/>
    </xf>
    <xf numFmtId="0" fontId="20" fillId="0" borderId="17" xfId="0" applyFont="1" applyBorder="1" applyAlignment="1">
      <alignment horizontal="center" wrapText="1"/>
    </xf>
    <xf numFmtId="3" fontId="20" fillId="0" borderId="8" xfId="0" applyNumberFormat="1" applyFont="1" applyBorder="1" applyAlignment="1">
      <alignment horizontal="center" wrapText="1"/>
    </xf>
    <xf numFmtId="0" fontId="20" fillId="0" borderId="8" xfId="0" applyFont="1" applyBorder="1" applyAlignment="1">
      <alignment horizontal="center" wrapText="1"/>
    </xf>
    <xf numFmtId="0" fontId="9" fillId="0" borderId="7" xfId="3" applyBorder="1" applyAlignment="1">
      <alignment horizontal="center" wrapText="1"/>
    </xf>
    <xf numFmtId="0" fontId="9" fillId="0" borderId="17" xfId="3" applyBorder="1" applyAlignment="1">
      <alignment horizontal="center" wrapText="1"/>
    </xf>
    <xf numFmtId="0" fontId="9" fillId="0" borderId="8" xfId="3" applyBorder="1" applyAlignment="1">
      <alignment horizontal="center" wrapText="1"/>
    </xf>
    <xf numFmtId="0" fontId="20" fillId="0" borderId="7" xfId="0" applyFont="1" applyBorder="1" applyAlignment="1">
      <alignment horizontal="center" wrapText="1"/>
    </xf>
    <xf numFmtId="0" fontId="20"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26" fillId="0" borderId="7" xfId="0" applyFont="1" applyBorder="1" applyAlignment="1">
      <alignment wrapText="1"/>
    </xf>
    <xf numFmtId="0" fontId="26" fillId="0" borderId="8" xfId="0" applyFont="1" applyBorder="1" applyAlignment="1">
      <alignment wrapText="1"/>
    </xf>
    <xf numFmtId="0" fontId="26" fillId="0" borderId="17" xfId="0" applyFont="1" applyBorder="1" applyAlignment="1">
      <alignment wrapText="1"/>
    </xf>
    <xf numFmtId="0" fontId="27" fillId="0" borderId="8" xfId="0" applyFont="1" applyBorder="1" applyAlignment="1">
      <alignment horizontal="center" vertical="center" wrapText="1"/>
    </xf>
    <xf numFmtId="0" fontId="27" fillId="0" borderId="17" xfId="0" applyFont="1" applyBorder="1" applyAlignment="1">
      <alignment horizontal="center" vertical="center" wrapText="1"/>
    </xf>
    <xf numFmtId="0" fontId="25" fillId="0" borderId="7" xfId="0" applyFont="1" applyBorder="1" applyAlignment="1">
      <alignment wrapText="1"/>
    </xf>
    <xf numFmtId="0" fontId="25" fillId="0" borderId="8" xfId="0" applyFont="1" applyBorder="1" applyAlignment="1">
      <alignment wrapText="1"/>
    </xf>
    <xf numFmtId="0" fontId="25" fillId="0" borderId="17" xfId="0" applyFont="1" applyBorder="1" applyAlignment="1">
      <alignment wrapText="1"/>
    </xf>
    <xf numFmtId="0" fontId="20" fillId="0" borderId="8" xfId="0" applyFont="1" applyBorder="1" applyAlignment="1">
      <alignment vertical="top" wrapText="1"/>
    </xf>
    <xf numFmtId="0" fontId="20" fillId="0" borderId="17" xfId="0" applyFont="1" applyBorder="1" applyAlignment="1">
      <alignment vertical="top" wrapText="1"/>
    </xf>
    <xf numFmtId="0" fontId="20" fillId="0" borderId="9" xfId="0" applyFont="1" applyBorder="1" applyAlignment="1">
      <alignment vertical="center" wrapText="1"/>
    </xf>
    <xf numFmtId="0" fontId="26" fillId="0" borderId="0" xfId="0" applyFont="1" applyAlignment="1"/>
    <xf numFmtId="0" fontId="28" fillId="0" borderId="0" xfId="0" applyFont="1" applyAlignment="1"/>
    <xf numFmtId="0" fontId="26" fillId="0" borderId="7" xfId="0" applyFont="1" applyBorder="1" applyAlignment="1">
      <alignment vertical="center" wrapText="1"/>
    </xf>
    <xf numFmtId="0" fontId="26" fillId="0" borderId="8" xfId="0" applyFont="1" applyBorder="1" applyAlignment="1">
      <alignment vertical="center" wrapText="1"/>
    </xf>
    <xf numFmtId="0" fontId="26" fillId="0" borderId="17" xfId="0" applyFont="1" applyBorder="1" applyAlignment="1">
      <alignment vertical="center" wrapText="1"/>
    </xf>
    <xf numFmtId="0" fontId="27" fillId="0" borderId="8" xfId="0" applyFont="1" applyBorder="1" applyAlignment="1">
      <alignment vertical="center" wrapText="1"/>
    </xf>
    <xf numFmtId="0" fontId="27" fillId="0" borderId="17" xfId="0" applyFont="1" applyBorder="1" applyAlignment="1">
      <alignment vertical="center" wrapText="1"/>
    </xf>
    <xf numFmtId="0" fontId="27" fillId="0" borderId="8" xfId="0" applyFont="1" applyBorder="1" applyAlignment="1">
      <alignment vertical="top" wrapText="1"/>
    </xf>
    <xf numFmtId="0" fontId="27" fillId="0" borderId="17" xfId="0" applyFont="1" applyBorder="1" applyAlignment="1">
      <alignment vertical="top" wrapText="1"/>
    </xf>
    <xf numFmtId="0" fontId="33" fillId="0" borderId="8" xfId="0" applyFont="1" applyBorder="1" applyAlignment="1">
      <alignment vertical="top" wrapText="1"/>
    </xf>
    <xf numFmtId="0" fontId="29" fillId="0" borderId="8" xfId="0" applyFont="1" applyBorder="1" applyAlignment="1">
      <alignment vertical="top" wrapText="1"/>
    </xf>
    <xf numFmtId="0" fontId="29" fillId="0" borderId="17" xfId="0" applyFont="1" applyBorder="1" applyAlignment="1">
      <alignment vertical="top" wrapText="1"/>
    </xf>
    <xf numFmtId="0" fontId="25" fillId="0" borderId="7" xfId="0" applyFont="1" applyBorder="1" applyAlignment="1">
      <alignment vertical="center" wrapText="1"/>
    </xf>
    <xf numFmtId="0" fontId="25" fillId="0" borderId="8" xfId="0" applyFont="1" applyBorder="1" applyAlignment="1">
      <alignment vertical="center" wrapText="1"/>
    </xf>
    <xf numFmtId="0" fontId="25" fillId="0" borderId="17" xfId="0" applyFont="1" applyBorder="1" applyAlignment="1">
      <alignment vertical="center" wrapText="1"/>
    </xf>
    <xf numFmtId="0" fontId="29" fillId="0" borderId="8" xfId="0" applyFont="1" applyBorder="1" applyAlignment="1">
      <alignment vertical="center" wrapText="1"/>
    </xf>
    <xf numFmtId="0" fontId="29" fillId="0" borderId="17" xfId="0" applyFont="1" applyBorder="1" applyAlignment="1">
      <alignment vertical="center" wrapText="1"/>
    </xf>
    <xf numFmtId="0" fontId="9" fillId="0" borderId="8" xfId="3" applyBorder="1" applyAlignment="1">
      <alignment vertical="center" wrapText="1"/>
    </xf>
    <xf numFmtId="0" fontId="9" fillId="0" borderId="17" xfId="3" applyBorder="1" applyAlignment="1">
      <alignment vertical="center" wrapText="1"/>
    </xf>
    <xf numFmtId="0" fontId="25" fillId="0" borderId="11" xfId="0" applyFont="1" applyBorder="1" applyAlignment="1">
      <alignment vertical="center" wrapText="1"/>
    </xf>
    <xf numFmtId="0" fontId="25" fillId="0" borderId="18" xfId="0" applyFont="1" applyBorder="1" applyAlignment="1">
      <alignment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19" xfId="0" applyFont="1" applyBorder="1" applyAlignment="1">
      <alignment vertical="center" wrapText="1"/>
    </xf>
    <xf numFmtId="0" fontId="28" fillId="0" borderId="4" xfId="0" applyFont="1" applyBorder="1" applyAlignment="1">
      <alignment vertical="center" wrapText="1"/>
    </xf>
    <xf numFmtId="0" fontId="28" fillId="0" borderId="0" xfId="0" applyFont="1" applyAlignment="1">
      <alignment vertical="center" wrapText="1"/>
    </xf>
    <xf numFmtId="0" fontId="28" fillId="0" borderId="20" xfId="0" applyFont="1" applyBorder="1" applyAlignment="1">
      <alignment vertical="center" wrapText="1"/>
    </xf>
    <xf numFmtId="0" fontId="28" fillId="0" borderId="21" xfId="0" applyFont="1" applyBorder="1" applyAlignment="1">
      <alignment vertical="center" wrapText="1"/>
    </xf>
    <xf numFmtId="0" fontId="28" fillId="0" borderId="22" xfId="0" applyFont="1" applyBorder="1" applyAlignment="1">
      <alignment vertical="center" wrapText="1"/>
    </xf>
    <xf numFmtId="0" fontId="28" fillId="0" borderId="23" xfId="0" applyFont="1" applyBorder="1" applyAlignment="1">
      <alignment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7"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7" xfId="0" applyFont="1" applyBorder="1" applyAlignment="1">
      <alignment horizontal="center" vertical="center" wrapText="1"/>
    </xf>
    <xf numFmtId="0" fontId="20" fillId="0" borderId="8" xfId="0" applyFont="1" applyBorder="1" applyAlignment="1">
      <alignment wrapText="1"/>
    </xf>
    <xf numFmtId="0" fontId="20" fillId="0" borderId="17" xfId="0" applyFont="1" applyBorder="1" applyAlignment="1">
      <alignment wrapText="1"/>
    </xf>
    <xf numFmtId="0" fontId="12" fillId="0" borderId="7" xfId="0" applyFont="1" applyBorder="1" applyAlignment="1">
      <alignment wrapText="1"/>
    </xf>
    <xf numFmtId="0" fontId="13" fillId="0" borderId="8" xfId="0" applyFont="1" applyBorder="1" applyAlignment="1"/>
    <xf numFmtId="3" fontId="12" fillId="0" borderId="7" xfId="0" applyNumberFormat="1" applyFont="1" applyBorder="1" applyAlignment="1">
      <alignment wrapText="1"/>
    </xf>
    <xf numFmtId="0" fontId="9" fillId="0" borderId="7" xfId="3" applyFill="1" applyBorder="1" applyAlignment="1">
      <alignment wrapText="1"/>
    </xf>
    <xf numFmtId="1" fontId="12" fillId="0" borderId="0" xfId="0" applyNumberFormat="1" applyFont="1" applyAlignment="1">
      <alignment horizontal="center" vertical="center"/>
    </xf>
    <xf numFmtId="0" fontId="19" fillId="0" borderId="8" xfId="0" applyFont="1" applyBorder="1" applyAlignment="1">
      <alignment wrapText="1"/>
    </xf>
    <xf numFmtId="0" fontId="19" fillId="0" borderId="17" xfId="0" applyFont="1" applyBorder="1" applyAlignment="1">
      <alignment wrapText="1"/>
    </xf>
    <xf numFmtId="0" fontId="12" fillId="0" borderId="0" xfId="0" applyFont="1" applyAlignment="1">
      <alignment wrapText="1"/>
    </xf>
    <xf numFmtId="16" fontId="4" fillId="0" borderId="1" xfId="0" applyNumberFormat="1" applyFont="1" applyBorder="1" applyAlignment="1">
      <alignment horizontal="center" vertical="center" wrapText="1"/>
    </xf>
    <xf numFmtId="0" fontId="2" fillId="0" borderId="7" xfId="0" applyFont="1" applyBorder="1" applyAlignment="1">
      <alignment horizontal="left" vertical="top"/>
    </xf>
    <xf numFmtId="0" fontId="2" fillId="0" borderId="8" xfId="0" applyFont="1" applyBorder="1" applyAlignment="1">
      <alignment horizontal="center" vertical="center"/>
    </xf>
  </cellXfs>
  <cellStyles count="4">
    <cellStyle name="Hyperlink" xfId="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ozmanova@rect.muni.cz" TargetMode="External"/><Relationship Id="rId2" Type="http://schemas.openxmlformats.org/officeDocument/2006/relationships/hyperlink" Target="http://www.muni.cz/" TargetMode="External"/><Relationship Id="rId1" Type="http://schemas.openxmlformats.org/officeDocument/2006/relationships/hyperlink" Target="http://www.muni.cz/"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hyperlink" Target="mailto:smitalova@jcu.cz" TargetMode="External"/><Relationship Id="rId1" Type="http://schemas.openxmlformats.org/officeDocument/2006/relationships/hyperlink" Target="mailto:kvestor@jcu.cz" TargetMode="External"/><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hyperlink" Target="mailto:kozmanova@rect.muni.cz" TargetMode="External"/><Relationship Id="rId1" Type="http://schemas.openxmlformats.org/officeDocument/2006/relationships/hyperlink" Target="http://www.muni.cz/" TargetMode="External"/><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hyperlink" Target="mailto:alena.kabova@tul.cz" TargetMode="External"/><Relationship Id="rId1" Type="http://schemas.openxmlformats.org/officeDocument/2006/relationships/hyperlink" Target="mailto:alena.kabova@tul.cz"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olina.vinicka@amu.cz" TargetMode="External"/><Relationship Id="rId1" Type="http://schemas.openxmlformats.org/officeDocument/2006/relationships/hyperlink" Target="mailto:filip.maly@amu.cz"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hyperlink" Target="mailto:veronika.fouskova@upol.cz" TargetMode="External"/><Relationship Id="rId1" Type="http://schemas.openxmlformats.org/officeDocument/2006/relationships/hyperlink" Target="mailto:marketa.supplerova@upol.cz" TargetMode="External"/><Relationship Id="rId4" Type="http://schemas.openxmlformats.org/officeDocument/2006/relationships/comments" Target="../comments16.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hyperlink" Target="mailto:bendovab@vfu.cz" TargetMode="External"/><Relationship Id="rId1" Type="http://schemas.openxmlformats.org/officeDocument/2006/relationships/hyperlink" Target="mailto:podolaj@vfu.cz" TargetMode="External"/><Relationship Id="rId4" Type="http://schemas.openxmlformats.org/officeDocument/2006/relationships/comments" Target="../comments19.x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jan.mach@vse.cz" TargetMode="External"/><Relationship Id="rId1" Type="http://schemas.openxmlformats.org/officeDocument/2006/relationships/hyperlink" Target="mailto:hnatp@vse.cz"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hyperlink" Target="mailto:triskova@vscht.cz" TargetMode="External"/><Relationship Id="rId1" Type="http://schemas.openxmlformats.org/officeDocument/2006/relationships/hyperlink" Target="mailto:triskova@vscht.cz" TargetMode="External"/><Relationship Id="rId4" Type="http://schemas.openxmlformats.org/officeDocument/2006/relationships/comments" Target="../comments22.xml"/></Relationships>
</file>

<file path=xl/worksheets/_rels/sheet28.xml.rels><?xml version="1.0" encoding="UTF-8" standalone="yes"?>
<Relationships xmlns="http://schemas.openxmlformats.org/package/2006/relationships"><Relationship Id="rId3" Type="http://schemas.openxmlformats.org/officeDocument/2006/relationships/hyperlink" Target="http://www.vspj.cz/" TargetMode="External"/><Relationship Id="rId7" Type="http://schemas.openxmlformats.org/officeDocument/2006/relationships/comments" Target="../comments23.xml"/><Relationship Id="rId2" Type="http://schemas.openxmlformats.org/officeDocument/2006/relationships/hyperlink" Target="mailto:lenka.cimbalnikova@vspj.cz" TargetMode="External"/><Relationship Id="rId1" Type="http://schemas.openxmlformats.org/officeDocument/2006/relationships/hyperlink" Target="http://www.vspj.cz/" TargetMode="External"/><Relationship Id="rId6" Type="http://schemas.openxmlformats.org/officeDocument/2006/relationships/vmlDrawing" Target="../drawings/vmlDrawing23.vml"/><Relationship Id="rId5" Type="http://schemas.openxmlformats.org/officeDocument/2006/relationships/printerSettings" Target="../printerSettings/printerSettings5.bin"/><Relationship Id="rId4" Type="http://schemas.openxmlformats.org/officeDocument/2006/relationships/hyperlink" Target="mailto:lenka.cimbalnikova@vspj.cz" TargetMode="External"/></Relationships>
</file>

<file path=xl/worksheets/_rels/sheet29.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hyperlink" Target="mailto:slegrova@vutbr.cz" TargetMode="External"/><Relationship Id="rId1" Type="http://schemas.openxmlformats.org/officeDocument/2006/relationships/hyperlink" Target="mailto:slezackova@vutbr.cz" TargetMode="External"/><Relationship Id="rId4" Type="http://schemas.openxmlformats.org/officeDocument/2006/relationships/comments" Target="../comments26.x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vu.cz/" TargetMode="External"/><Relationship Id="rId1" Type="http://schemas.openxmlformats.org/officeDocument/2006/relationships/hyperlink" Target="mailto:k.cozlovacmolikova@avu.cz"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hyperlink" Target="mailto:Erika.lahka@cvut.cz" TargetMode="External"/><Relationship Id="rId1" Type="http://schemas.openxmlformats.org/officeDocument/2006/relationships/hyperlink" Target="mailto:Oldrich.stary@cvut.cz" TargetMode="External"/><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hyperlink" Target="mailto:vetesnikova@jamu.cz" TargetMode="External"/><Relationship Id="rId1" Type="http://schemas.openxmlformats.org/officeDocument/2006/relationships/hyperlink" Target="mailto:hlavica@jamu.cz" TargetMode="Externa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view="pageBreakPreview" topLeftCell="B32" zoomScaleNormal="100" zoomScaleSheetLayoutView="100" workbookViewId="0">
      <selection activeCell="P37" sqref="P37"/>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2</v>
      </c>
      <c r="B3" s="126"/>
      <c r="C3" s="126"/>
      <c r="D3" s="126"/>
      <c r="E3" s="126"/>
      <c r="F3" s="127"/>
    </row>
    <row r="4" spans="1:6" x14ac:dyDescent="0.3">
      <c r="A4" s="7" t="s">
        <v>3</v>
      </c>
      <c r="B4" s="102" t="s">
        <v>4</v>
      </c>
      <c r="C4" s="104"/>
      <c r="D4" s="104"/>
      <c r="E4" s="104"/>
      <c r="F4" s="103"/>
    </row>
    <row r="5" spans="1:6" ht="21" customHeight="1"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v>13000</v>
      </c>
      <c r="C11" s="108">
        <v>13000</v>
      </c>
      <c r="D11" s="109"/>
      <c r="E11" s="108">
        <v>0</v>
      </c>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t="s">
        <v>22</v>
      </c>
      <c r="C16" s="103"/>
      <c r="D16" s="102" t="s">
        <v>23</v>
      </c>
      <c r="E16" s="104"/>
      <c r="F16" s="103"/>
    </row>
    <row r="17" spans="1:9" x14ac:dyDescent="0.3">
      <c r="A17" s="5" t="s">
        <v>0</v>
      </c>
      <c r="B17" s="102" t="s">
        <v>24</v>
      </c>
      <c r="C17" s="103"/>
      <c r="D17" s="102" t="s">
        <v>24</v>
      </c>
      <c r="E17" s="104"/>
      <c r="F17" s="103"/>
    </row>
    <row r="18" spans="1:9" x14ac:dyDescent="0.3">
      <c r="A18" s="5" t="s">
        <v>25</v>
      </c>
      <c r="B18" s="110" t="s">
        <v>26</v>
      </c>
      <c r="C18" s="103"/>
      <c r="D18" s="110" t="s">
        <v>26</v>
      </c>
      <c r="E18" s="104"/>
      <c r="F18" s="103"/>
    </row>
    <row r="19" spans="1:9" x14ac:dyDescent="0.3">
      <c r="A19" s="5" t="s">
        <v>27</v>
      </c>
      <c r="B19" s="102">
        <v>723853116</v>
      </c>
      <c r="C19" s="103"/>
      <c r="D19" s="111">
        <v>723853116</v>
      </c>
      <c r="E19" s="104"/>
      <c r="F19" s="103"/>
    </row>
    <row r="20" spans="1:9" x14ac:dyDescent="0.3">
      <c r="A20" s="5" t="s">
        <v>28</v>
      </c>
      <c r="B20" s="102"/>
      <c r="C20" s="103"/>
      <c r="D20" s="110" t="s">
        <v>29</v>
      </c>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ht="409.6" x14ac:dyDescent="0.3">
      <c r="A24" s="9" t="s">
        <v>33</v>
      </c>
      <c r="B24" s="102"/>
      <c r="C24" s="104"/>
      <c r="D24" s="104"/>
      <c r="E24" s="104"/>
      <c r="F24" s="103"/>
    </row>
    <row r="25" spans="1:9" ht="331.2" x14ac:dyDescent="0.3">
      <c r="A25" s="27" t="s">
        <v>34</v>
      </c>
      <c r="B25" s="102"/>
      <c r="C25" s="104"/>
      <c r="D25" s="104"/>
      <c r="E25" s="104"/>
      <c r="F25" s="103"/>
    </row>
    <row r="26" spans="1:9" ht="124.2" x14ac:dyDescent="0.3">
      <c r="A26" s="27" t="s">
        <v>35</v>
      </c>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ht="72" x14ac:dyDescent="0.3">
      <c r="A32" s="28" t="s">
        <v>38</v>
      </c>
      <c r="B32" s="102" t="s">
        <v>39</v>
      </c>
      <c r="C32" s="104"/>
      <c r="D32" s="104"/>
      <c r="E32" s="104"/>
      <c r="F32" s="103"/>
    </row>
    <row r="33" spans="1:10" ht="115.2" x14ac:dyDescent="0.3">
      <c r="A33" s="28" t="s">
        <v>40</v>
      </c>
      <c r="B33" s="102" t="s">
        <v>41</v>
      </c>
      <c r="C33" s="104"/>
      <c r="D33" s="104"/>
      <c r="E33" s="104"/>
      <c r="F33" s="103"/>
    </row>
    <row r="34" spans="1:10" ht="57.6" x14ac:dyDescent="0.3">
      <c r="A34" s="28" t="s">
        <v>42</v>
      </c>
      <c r="B34" s="102" t="s">
        <v>43</v>
      </c>
      <c r="C34" s="104"/>
      <c r="D34" s="104"/>
      <c r="E34" s="104"/>
      <c r="F34" s="103"/>
    </row>
    <row r="35" spans="1:10" ht="72" x14ac:dyDescent="0.3">
      <c r="A35" s="28" t="s">
        <v>44</v>
      </c>
      <c r="B35" s="102" t="s">
        <v>45</v>
      </c>
      <c r="C35" s="104"/>
      <c r="D35" s="104"/>
      <c r="E35" s="104"/>
      <c r="F35" s="103"/>
    </row>
    <row r="36" spans="1:10" ht="72" x14ac:dyDescent="0.3">
      <c r="A36" s="29" t="s">
        <v>46</v>
      </c>
      <c r="B36" s="102" t="s">
        <v>47</v>
      </c>
      <c r="C36" s="104"/>
      <c r="D36" s="104"/>
      <c r="E36" s="104"/>
      <c r="F36" s="103"/>
    </row>
    <row r="37" spans="1:10" ht="86.4" x14ac:dyDescent="0.3">
      <c r="A37" s="30" t="s">
        <v>48</v>
      </c>
      <c r="B37" s="102" t="s">
        <v>49</v>
      </c>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f>E56/C$72</f>
        <v>0</v>
      </c>
    </row>
    <row r="57" spans="1:6" ht="27.6" x14ac:dyDescent="0.3">
      <c r="A57" s="11" t="s">
        <v>70</v>
      </c>
      <c r="B57" s="4" t="s">
        <v>71</v>
      </c>
      <c r="C57" s="15"/>
      <c r="D57" s="15"/>
      <c r="E57" s="16">
        <f t="shared" ref="E57:E59" si="0">D57-C57</f>
        <v>0</v>
      </c>
      <c r="F57" s="20">
        <f>E57/C$72</f>
        <v>0</v>
      </c>
    </row>
    <row r="58" spans="1:6" ht="27.6" x14ac:dyDescent="0.3">
      <c r="A58" s="11" t="s">
        <v>72</v>
      </c>
      <c r="B58" s="4" t="s">
        <v>73</v>
      </c>
      <c r="C58" s="15"/>
      <c r="D58" s="15"/>
      <c r="E58" s="16">
        <f t="shared" si="0"/>
        <v>0</v>
      </c>
      <c r="F58" s="20">
        <f>E58/C$72</f>
        <v>0</v>
      </c>
    </row>
    <row r="59" spans="1:6" x14ac:dyDescent="0.3">
      <c r="A59" s="11" t="s">
        <v>74</v>
      </c>
      <c r="B59" s="4" t="s">
        <v>75</v>
      </c>
      <c r="C59" s="15"/>
      <c r="D59" s="15"/>
      <c r="E59" s="16">
        <f t="shared" si="0"/>
        <v>0</v>
      </c>
      <c r="F59" s="20">
        <f>E59/C$72</f>
        <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f>E61/C$72</f>
        <v>0</v>
      </c>
    </row>
    <row r="62" spans="1:6" ht="15.6" x14ac:dyDescent="0.3">
      <c r="A62" s="12"/>
      <c r="B62" s="21" t="s">
        <v>77</v>
      </c>
      <c r="C62" s="22"/>
      <c r="D62" s="22"/>
      <c r="E62" s="22"/>
      <c r="F62" s="23"/>
    </row>
    <row r="63" spans="1:6" x14ac:dyDescent="0.3">
      <c r="A63" s="11" t="s">
        <v>78</v>
      </c>
      <c r="B63" s="4" t="s">
        <v>79</v>
      </c>
      <c r="C63" s="15"/>
      <c r="D63" s="24"/>
      <c r="E63" s="16">
        <f>SUM(D63-C63)</f>
        <v>0</v>
      </c>
      <c r="F63" s="20">
        <f>E63/C$72</f>
        <v>0</v>
      </c>
    </row>
    <row r="64" spans="1:6" ht="110.4" x14ac:dyDescent="0.3">
      <c r="A64" s="11" t="s">
        <v>80</v>
      </c>
      <c r="B64" s="4" t="s">
        <v>81</v>
      </c>
      <c r="C64" s="15"/>
      <c r="D64" s="15"/>
      <c r="E64" s="16">
        <f t="shared" ref="E64:E65" si="1">SUM(D64-C64)</f>
        <v>0</v>
      </c>
      <c r="F64" s="20">
        <f>E64/C$72</f>
        <v>0</v>
      </c>
    </row>
    <row r="65" spans="1:6" ht="69" x14ac:dyDescent="0.3">
      <c r="A65" s="11" t="s">
        <v>82</v>
      </c>
      <c r="B65" s="4" t="s">
        <v>83</v>
      </c>
      <c r="C65" s="15"/>
      <c r="D65" s="15"/>
      <c r="E65" s="16">
        <f t="shared" si="1"/>
        <v>0</v>
      </c>
      <c r="F65" s="20">
        <f>E65/C$72</f>
        <v>0</v>
      </c>
    </row>
    <row r="66" spans="1:6" ht="15.6" x14ac:dyDescent="0.3">
      <c r="A66" s="2"/>
      <c r="B66" s="21" t="s">
        <v>84</v>
      </c>
      <c r="C66" s="22"/>
      <c r="D66" s="22"/>
      <c r="E66" s="22"/>
      <c r="F66" s="23"/>
    </row>
    <row r="67" spans="1:6" ht="27.6" x14ac:dyDescent="0.3">
      <c r="A67" s="11" t="s">
        <v>85</v>
      </c>
      <c r="B67" s="4" t="s">
        <v>86</v>
      </c>
      <c r="C67" s="15"/>
      <c r="D67" s="15"/>
      <c r="E67" s="16">
        <f>SUM(D67-C67)</f>
        <v>0</v>
      </c>
      <c r="F67" s="20">
        <f>E67/C$72</f>
        <v>0</v>
      </c>
    </row>
    <row r="68" spans="1:6" x14ac:dyDescent="0.3">
      <c r="A68" s="11" t="s">
        <v>87</v>
      </c>
      <c r="B68" s="4" t="s">
        <v>88</v>
      </c>
      <c r="C68" s="15"/>
      <c r="D68" s="15"/>
      <c r="E68" s="16">
        <f t="shared" ref="E68:E70" si="2">SUM(D68-C68)</f>
        <v>0</v>
      </c>
      <c r="F68" s="20">
        <f t="shared" ref="F68:F70" si="3">E68/C$72</f>
        <v>0</v>
      </c>
    </row>
    <row r="69" spans="1:6" x14ac:dyDescent="0.3">
      <c r="A69" s="11" t="s">
        <v>89</v>
      </c>
      <c r="B69" s="4" t="s">
        <v>90</v>
      </c>
      <c r="C69" s="15"/>
      <c r="D69" s="15"/>
      <c r="E69" s="16">
        <f t="shared" si="2"/>
        <v>0</v>
      </c>
      <c r="F69" s="20">
        <f t="shared" si="3"/>
        <v>0</v>
      </c>
    </row>
    <row r="70" spans="1:6" x14ac:dyDescent="0.3">
      <c r="A70" s="11" t="s">
        <v>91</v>
      </c>
      <c r="B70" s="4" t="s">
        <v>92</v>
      </c>
      <c r="C70" s="15"/>
      <c r="D70" s="15"/>
      <c r="E70" s="16">
        <f t="shared" si="2"/>
        <v>0</v>
      </c>
      <c r="F70" s="20">
        <f t="shared" si="3"/>
        <v>0</v>
      </c>
    </row>
    <row r="71" spans="1:6" x14ac:dyDescent="0.3">
      <c r="A71" s="105"/>
      <c r="B71" s="106"/>
      <c r="C71" s="106"/>
      <c r="D71" s="106"/>
      <c r="E71" s="106"/>
      <c r="F71" s="107"/>
    </row>
    <row r="72" spans="1:6" ht="31.2" x14ac:dyDescent="0.3">
      <c r="A72" s="13" t="s">
        <v>57</v>
      </c>
      <c r="B72" s="6" t="s">
        <v>93</v>
      </c>
      <c r="C72" s="15">
        <v>13000</v>
      </c>
      <c r="D72" s="16">
        <f>SUM(D61,D56,)</f>
        <v>0</v>
      </c>
      <c r="E72" s="16">
        <f>D72-C72</f>
        <v>-13000</v>
      </c>
      <c r="F72" s="20">
        <f>E72/C$72</f>
        <v>-1</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E76:F76"/>
    <mergeCell ref="B77:D77"/>
    <mergeCell ref="E52:F52"/>
    <mergeCell ref="A54:F54"/>
    <mergeCell ref="A74:F74"/>
    <mergeCell ref="A53:F53"/>
    <mergeCell ref="A6:A8"/>
    <mergeCell ref="C51:D51"/>
    <mergeCell ref="C52:D52"/>
    <mergeCell ref="B25:F25"/>
    <mergeCell ref="B29:F29"/>
    <mergeCell ref="B37:F37"/>
    <mergeCell ref="B32:F32"/>
    <mergeCell ref="B33:F33"/>
    <mergeCell ref="B35:F35"/>
    <mergeCell ref="B36:F36"/>
    <mergeCell ref="C48:D48"/>
    <mergeCell ref="E51:F51"/>
    <mergeCell ref="B23:F23"/>
    <mergeCell ref="C47:D47"/>
    <mergeCell ref="D9:F9"/>
    <mergeCell ref="C10:D10"/>
    <mergeCell ref="B1:F1"/>
    <mergeCell ref="A14:F14"/>
    <mergeCell ref="D15:F15"/>
    <mergeCell ref="B15:C15"/>
    <mergeCell ref="D20:F20"/>
    <mergeCell ref="B16:C16"/>
    <mergeCell ref="B17:C17"/>
    <mergeCell ref="B18:C18"/>
    <mergeCell ref="B19:C19"/>
    <mergeCell ref="E10:F10"/>
    <mergeCell ref="A2:F2"/>
    <mergeCell ref="A3:F3"/>
    <mergeCell ref="B4:F4"/>
    <mergeCell ref="B5:F5"/>
    <mergeCell ref="B6:F8"/>
    <mergeCell ref="B9:C9"/>
    <mergeCell ref="A85:F85"/>
    <mergeCell ref="A30:F30"/>
    <mergeCell ref="A38:F38"/>
    <mergeCell ref="B34:F34"/>
    <mergeCell ref="B41:C41"/>
    <mergeCell ref="B40:C40"/>
    <mergeCell ref="D41:F41"/>
    <mergeCell ref="D42:F42"/>
    <mergeCell ref="B31:F31"/>
    <mergeCell ref="E81:F81"/>
    <mergeCell ref="E82:F82"/>
    <mergeCell ref="E83:F83"/>
    <mergeCell ref="E48:F48"/>
    <mergeCell ref="E49:F49"/>
    <mergeCell ref="E50:F50"/>
    <mergeCell ref="E75:F75"/>
    <mergeCell ref="A86:F86"/>
    <mergeCell ref="A71:F71"/>
    <mergeCell ref="A60:F60"/>
    <mergeCell ref="B75:D75"/>
    <mergeCell ref="B76:D76"/>
    <mergeCell ref="A73:F73"/>
    <mergeCell ref="B80:D80"/>
    <mergeCell ref="B81:D81"/>
    <mergeCell ref="B82:D82"/>
    <mergeCell ref="B83:D83"/>
    <mergeCell ref="E77:F77"/>
    <mergeCell ref="E78:F78"/>
    <mergeCell ref="E79:F79"/>
    <mergeCell ref="E80:F80"/>
    <mergeCell ref="B78:D78"/>
    <mergeCell ref="B79:D79"/>
    <mergeCell ref="B27:F27"/>
    <mergeCell ref="B28:F28"/>
    <mergeCell ref="B26:F26"/>
    <mergeCell ref="C11:D11"/>
    <mergeCell ref="C12:D12"/>
    <mergeCell ref="D16:F16"/>
    <mergeCell ref="D17:F17"/>
    <mergeCell ref="A13:F13"/>
    <mergeCell ref="D18:F18"/>
    <mergeCell ref="D19:F19"/>
    <mergeCell ref="A22:F22"/>
    <mergeCell ref="A21:F21"/>
    <mergeCell ref="B24:F24"/>
    <mergeCell ref="E11:F11"/>
    <mergeCell ref="E12:F12"/>
    <mergeCell ref="B20:C20"/>
    <mergeCell ref="B39:F39"/>
    <mergeCell ref="D40:F40"/>
    <mergeCell ref="B46:F46"/>
    <mergeCell ref="C50:D50"/>
    <mergeCell ref="B42:C42"/>
    <mergeCell ref="B43:C43"/>
    <mergeCell ref="B44:C44"/>
    <mergeCell ref="D43:F43"/>
    <mergeCell ref="D44:F44"/>
    <mergeCell ref="A45:F45"/>
    <mergeCell ref="C49:D49"/>
    <mergeCell ref="E47:F47"/>
  </mergeCells>
  <hyperlinks>
    <hyperlink ref="B18" r:id="rId1"/>
    <hyperlink ref="D18" r:id="rId2"/>
    <hyperlink ref="D20" r:id="rId3"/>
  </hyperlinks>
  <printOptions horizontalCentered="1"/>
  <pageMargins left="0.70866141732283472" right="0.70866141732283472" top="0.78740157480314965" bottom="0.78740157480314965" header="0.31496062992125984" footer="0.31496062992125984"/>
  <pageSetup paperSize="9" scale="78" orientation="portrait" r:id="rId4"/>
  <rowBreaks count="1" manualBreakCount="1">
    <brk id="53" max="4" man="1"/>
  </rowBreaks>
  <legacy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workbookViewId="0">
      <selection activeCell="B18" sqref="A18:F21"/>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t="s">
        <v>218</v>
      </c>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ht="36.75" customHeight="1"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88">
        <v>498</v>
      </c>
      <c r="C11" s="108">
        <v>498</v>
      </c>
      <c r="D11" s="109"/>
      <c r="E11" s="108">
        <v>0</v>
      </c>
      <c r="F11" s="109"/>
    </row>
    <row r="12" spans="1:6" x14ac:dyDescent="0.3">
      <c r="A12" s="5" t="s">
        <v>17</v>
      </c>
      <c r="B12" s="88">
        <v>498</v>
      </c>
      <c r="C12" s="108">
        <v>498</v>
      </c>
      <c r="D12" s="109"/>
      <c r="E12" s="108">
        <v>0</v>
      </c>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t="s">
        <v>219</v>
      </c>
      <c r="C16" s="103"/>
      <c r="D16" s="102" t="s">
        <v>220</v>
      </c>
      <c r="E16" s="104"/>
      <c r="F16" s="103"/>
    </row>
    <row r="17" spans="1:9" x14ac:dyDescent="0.3">
      <c r="A17" s="5" t="s">
        <v>0</v>
      </c>
      <c r="B17" s="156" t="s">
        <v>221</v>
      </c>
      <c r="C17" s="103"/>
      <c r="D17" s="156" t="s">
        <v>221</v>
      </c>
      <c r="E17" s="104"/>
      <c r="F17" s="103"/>
    </row>
    <row r="18" spans="1:9" ht="67.5" customHeight="1" x14ac:dyDescent="0.3">
      <c r="A18" s="5" t="s">
        <v>25</v>
      </c>
      <c r="B18" s="102" t="s">
        <v>222</v>
      </c>
      <c r="C18" s="103"/>
      <c r="D18" s="102" t="s">
        <v>222</v>
      </c>
      <c r="E18" s="104"/>
      <c r="F18" s="103"/>
    </row>
    <row r="19" spans="1:9" x14ac:dyDescent="0.3">
      <c r="A19" s="5" t="s">
        <v>27</v>
      </c>
      <c r="B19" s="204">
        <v>725391382</v>
      </c>
      <c r="C19" s="103"/>
      <c r="D19" s="204">
        <v>602424196</v>
      </c>
      <c r="E19" s="104"/>
      <c r="F19" s="103"/>
    </row>
    <row r="20" spans="1:9" x14ac:dyDescent="0.3">
      <c r="A20" s="5" t="s">
        <v>28</v>
      </c>
      <c r="B20" s="102" t="s">
        <v>223</v>
      </c>
      <c r="C20" s="103"/>
      <c r="D20" s="204" t="s">
        <v>224</v>
      </c>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ht="41.25" customHeight="1" x14ac:dyDescent="0.3">
      <c r="A32" s="9" t="s">
        <v>225</v>
      </c>
      <c r="B32" s="102" t="s">
        <v>226</v>
      </c>
      <c r="C32" s="104"/>
      <c r="D32" s="104"/>
      <c r="E32" s="104"/>
      <c r="F32" s="103"/>
    </row>
    <row r="33" spans="1:10" ht="69" x14ac:dyDescent="0.3">
      <c r="A33" s="9" t="s">
        <v>227</v>
      </c>
      <c r="B33" s="102"/>
      <c r="C33" s="104"/>
      <c r="D33" s="104"/>
      <c r="E33" s="104"/>
      <c r="F33" s="103"/>
    </row>
    <row r="34" spans="1:10" ht="41.4" x14ac:dyDescent="0.3">
      <c r="A34" s="9" t="s">
        <v>228</v>
      </c>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f>E56/C$72</f>
        <v>0</v>
      </c>
    </row>
    <row r="57" spans="1:6" ht="27.6" x14ac:dyDescent="0.3">
      <c r="A57" s="11" t="s">
        <v>70</v>
      </c>
      <c r="B57" s="4" t="s">
        <v>71</v>
      </c>
      <c r="C57" s="15">
        <v>0</v>
      </c>
      <c r="D57" s="15"/>
      <c r="E57" s="16">
        <f t="shared" ref="E57:E59" si="0">D57-C57</f>
        <v>0</v>
      </c>
      <c r="F57" s="20">
        <f>E57/C$72</f>
        <v>0</v>
      </c>
    </row>
    <row r="58" spans="1:6" ht="27.6" x14ac:dyDescent="0.3">
      <c r="A58" s="11" t="s">
        <v>72</v>
      </c>
      <c r="B58" s="4" t="s">
        <v>73</v>
      </c>
      <c r="C58" s="15">
        <v>0</v>
      </c>
      <c r="D58" s="15"/>
      <c r="E58" s="16">
        <f t="shared" si="0"/>
        <v>0</v>
      </c>
      <c r="F58" s="20">
        <f>E58/C$72</f>
        <v>0</v>
      </c>
    </row>
    <row r="59" spans="1:6" x14ac:dyDescent="0.3">
      <c r="A59" s="11" t="s">
        <v>74</v>
      </c>
      <c r="B59" s="4" t="s">
        <v>75</v>
      </c>
      <c r="C59" s="15">
        <v>0</v>
      </c>
      <c r="D59" s="15"/>
      <c r="E59" s="16">
        <f t="shared" si="0"/>
        <v>0</v>
      </c>
      <c r="F59" s="20">
        <f>E59/C$72</f>
        <v>0</v>
      </c>
    </row>
    <row r="60" spans="1:6" x14ac:dyDescent="0.3">
      <c r="A60" s="105"/>
      <c r="B60" s="106"/>
      <c r="C60" s="106"/>
      <c r="D60" s="106"/>
      <c r="E60" s="106"/>
      <c r="F60" s="107"/>
    </row>
    <row r="61" spans="1:6" ht="31.2" x14ac:dyDescent="0.3">
      <c r="A61" s="13" t="s">
        <v>56</v>
      </c>
      <c r="B61" s="6" t="s">
        <v>76</v>
      </c>
      <c r="C61" s="16">
        <f>SUM(C63:C70)</f>
        <v>498</v>
      </c>
      <c r="D61" s="16">
        <f>SUM(D63:D70)</f>
        <v>10</v>
      </c>
      <c r="E61" s="16">
        <f>D61-C61</f>
        <v>-488</v>
      </c>
      <c r="F61" s="20">
        <f>E61/C$72</f>
        <v>-0.97991967871485941</v>
      </c>
    </row>
    <row r="62" spans="1:6" ht="15.6" x14ac:dyDescent="0.3">
      <c r="A62" s="12"/>
      <c r="B62" s="21" t="s">
        <v>77</v>
      </c>
      <c r="C62" s="22"/>
      <c r="D62" s="22"/>
      <c r="E62" s="22"/>
      <c r="F62" s="23"/>
    </row>
    <row r="63" spans="1:6" x14ac:dyDescent="0.3">
      <c r="A63" s="11" t="s">
        <v>78</v>
      </c>
      <c r="B63" s="4" t="s">
        <v>79</v>
      </c>
      <c r="C63" s="15">
        <v>268</v>
      </c>
      <c r="D63" s="24"/>
      <c r="E63" s="16">
        <f>SUM(D63-C63)</f>
        <v>-268</v>
      </c>
      <c r="F63" s="20">
        <f>E63/C$72</f>
        <v>-0.5381526104417671</v>
      </c>
    </row>
    <row r="64" spans="1:6" ht="110.4" x14ac:dyDescent="0.3">
      <c r="A64" s="11" t="s">
        <v>80</v>
      </c>
      <c r="B64" s="4" t="s">
        <v>125</v>
      </c>
      <c r="C64" s="15">
        <v>30</v>
      </c>
      <c r="D64" s="15">
        <v>0</v>
      </c>
      <c r="E64" s="16">
        <f t="shared" ref="E64:E65" si="1">SUM(D64-C64)</f>
        <v>-30</v>
      </c>
      <c r="F64" s="20">
        <f>E64/C$72</f>
        <v>-6.0240963855421686E-2</v>
      </c>
    </row>
    <row r="65" spans="1:6" ht="69" x14ac:dyDescent="0.3">
      <c r="A65" s="11" t="s">
        <v>82</v>
      </c>
      <c r="B65" s="4" t="s">
        <v>83</v>
      </c>
      <c r="C65" s="15">
        <v>90</v>
      </c>
      <c r="D65" s="15"/>
      <c r="E65" s="16">
        <f t="shared" si="1"/>
        <v>-90</v>
      </c>
      <c r="F65" s="20">
        <f>E65/C$72</f>
        <v>-0.18072289156626506</v>
      </c>
    </row>
    <row r="66" spans="1:6" ht="15.6" x14ac:dyDescent="0.3">
      <c r="A66" s="2"/>
      <c r="B66" s="21" t="s">
        <v>84</v>
      </c>
      <c r="C66" s="22"/>
      <c r="D66" s="22"/>
      <c r="E66" s="22"/>
      <c r="F66" s="23"/>
    </row>
    <row r="67" spans="1:6" ht="27.6" x14ac:dyDescent="0.3">
      <c r="A67" s="11" t="s">
        <v>85</v>
      </c>
      <c r="B67" s="4" t="s">
        <v>86</v>
      </c>
      <c r="C67" s="15">
        <v>5</v>
      </c>
      <c r="D67" s="15">
        <v>0</v>
      </c>
      <c r="E67" s="16">
        <f>SUM(D67-C67)</f>
        <v>-5</v>
      </c>
      <c r="F67" s="20">
        <f>E67/C$72</f>
        <v>-1.0040160642570281E-2</v>
      </c>
    </row>
    <row r="68" spans="1:6" x14ac:dyDescent="0.3">
      <c r="A68" s="11" t="s">
        <v>87</v>
      </c>
      <c r="B68" s="4" t="s">
        <v>88</v>
      </c>
      <c r="C68" s="15">
        <v>20</v>
      </c>
      <c r="D68" s="15"/>
      <c r="E68" s="16">
        <f t="shared" ref="E68:E70" si="2">SUM(D68-C68)</f>
        <v>-20</v>
      </c>
      <c r="F68" s="20">
        <f t="shared" ref="F68:F70" si="3">E68/C$72</f>
        <v>-4.0160642570281124E-2</v>
      </c>
    </row>
    <row r="69" spans="1:6" x14ac:dyDescent="0.3">
      <c r="A69" s="11" t="s">
        <v>89</v>
      </c>
      <c r="B69" s="4" t="s">
        <v>90</v>
      </c>
      <c r="C69" s="15">
        <v>80</v>
      </c>
      <c r="D69" s="15"/>
      <c r="E69" s="16">
        <f t="shared" si="2"/>
        <v>-80</v>
      </c>
      <c r="F69" s="20">
        <f t="shared" si="3"/>
        <v>-0.1606425702811245</v>
      </c>
    </row>
    <row r="70" spans="1:6" x14ac:dyDescent="0.3">
      <c r="A70" s="11" t="s">
        <v>91</v>
      </c>
      <c r="B70" s="4" t="s">
        <v>92</v>
      </c>
      <c r="C70" s="15">
        <v>5</v>
      </c>
      <c r="D70" s="15">
        <v>10</v>
      </c>
      <c r="E70" s="16">
        <f t="shared" si="2"/>
        <v>5</v>
      </c>
      <c r="F70" s="20">
        <f t="shared" si="3"/>
        <v>1.0040160642570281E-2</v>
      </c>
    </row>
    <row r="71" spans="1:6" x14ac:dyDescent="0.3">
      <c r="A71" s="105"/>
      <c r="B71" s="106"/>
      <c r="C71" s="106"/>
      <c r="D71" s="106"/>
      <c r="E71" s="106"/>
      <c r="F71" s="107"/>
    </row>
    <row r="72" spans="1:6" ht="31.2" x14ac:dyDescent="0.3">
      <c r="A72" s="13" t="s">
        <v>57</v>
      </c>
      <c r="B72" s="6" t="s">
        <v>93</v>
      </c>
      <c r="C72" s="15">
        <v>498</v>
      </c>
      <c r="D72" s="16">
        <f>SUM(D61,D56,)</f>
        <v>10</v>
      </c>
      <c r="E72" s="16">
        <f>D72-C72</f>
        <v>-488</v>
      </c>
      <c r="F72" s="20">
        <f>E72/C$72</f>
        <v>-0.97991967871485941</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C20" r:id="rId1" display="kvestor@jcu.cz"/>
    <hyperlink ref="D20:F20" r:id="rId2" display="smitalova@jcu.cz"/>
  </hyperlinks>
  <pageMargins left="0.7" right="0.7" top="0.78740157499999996" bottom="0.78740157499999996" header="0.3" footer="0.3"/>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67" workbookViewId="0">
      <selection activeCell="A73" sqref="A73:F73"/>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t="s">
        <v>229</v>
      </c>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v>778</v>
      </c>
      <c r="C11" s="108">
        <v>778</v>
      </c>
      <c r="D11" s="109"/>
      <c r="E11" s="108">
        <v>0</v>
      </c>
      <c r="F11" s="109"/>
    </row>
    <row r="12" spans="1:6" x14ac:dyDescent="0.3">
      <c r="A12" s="5" t="s">
        <v>17</v>
      </c>
      <c r="B12" s="14">
        <v>778</v>
      </c>
      <c r="C12" s="108">
        <v>778</v>
      </c>
      <c r="D12" s="109"/>
      <c r="E12" s="108">
        <v>0</v>
      </c>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t="s">
        <v>23</v>
      </c>
      <c r="C16" s="103"/>
      <c r="D16" s="102" t="s">
        <v>23</v>
      </c>
      <c r="E16" s="104"/>
      <c r="F16" s="103"/>
    </row>
    <row r="17" spans="1:9" x14ac:dyDescent="0.3">
      <c r="A17" s="5" t="s">
        <v>0</v>
      </c>
      <c r="B17" s="102" t="s">
        <v>24</v>
      </c>
      <c r="C17" s="103"/>
      <c r="D17" s="102" t="s">
        <v>24</v>
      </c>
      <c r="E17" s="104"/>
      <c r="F17" s="103"/>
    </row>
    <row r="18" spans="1:9" x14ac:dyDescent="0.3">
      <c r="A18" s="5" t="s">
        <v>25</v>
      </c>
      <c r="B18" s="110" t="s">
        <v>26</v>
      </c>
      <c r="C18" s="103"/>
      <c r="D18" s="102" t="s">
        <v>26</v>
      </c>
      <c r="E18" s="104"/>
      <c r="F18" s="103"/>
    </row>
    <row r="19" spans="1:9" x14ac:dyDescent="0.3">
      <c r="A19" s="5" t="s">
        <v>27</v>
      </c>
      <c r="B19" s="111">
        <v>732853116</v>
      </c>
      <c r="C19" s="103"/>
      <c r="D19" s="102">
        <v>732853116</v>
      </c>
      <c r="E19" s="104"/>
      <c r="F19" s="103"/>
    </row>
    <row r="20" spans="1:9" x14ac:dyDescent="0.3">
      <c r="A20" s="5" t="s">
        <v>28</v>
      </c>
      <c r="B20" s="110" t="s">
        <v>29</v>
      </c>
      <c r="C20" s="103"/>
      <c r="D20" s="102" t="s">
        <v>29</v>
      </c>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ht="111.75" customHeight="1" x14ac:dyDescent="0.3">
      <c r="A24" s="27" t="s">
        <v>33</v>
      </c>
      <c r="B24" s="102"/>
      <c r="C24" s="104"/>
      <c r="D24" s="104"/>
      <c r="E24" s="104"/>
      <c r="F24" s="103"/>
    </row>
    <row r="25" spans="1:9" ht="100.5" customHeight="1" x14ac:dyDescent="0.3">
      <c r="A25" s="27" t="s">
        <v>34</v>
      </c>
      <c r="B25" s="102"/>
      <c r="C25" s="104"/>
      <c r="D25" s="104"/>
      <c r="E25" s="104"/>
      <c r="F25" s="103"/>
    </row>
    <row r="26" spans="1:9" ht="71.25" customHeight="1" x14ac:dyDescent="0.3">
      <c r="A26" s="27" t="s">
        <v>35</v>
      </c>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ht="41.4" x14ac:dyDescent="0.3">
      <c r="A32" s="9" t="s">
        <v>230</v>
      </c>
      <c r="B32" s="102" t="s">
        <v>231</v>
      </c>
      <c r="C32" s="104"/>
      <c r="D32" s="104"/>
      <c r="E32" s="104"/>
      <c r="F32" s="103"/>
    </row>
    <row r="33" spans="1:10" ht="82.8" x14ac:dyDescent="0.3">
      <c r="A33" s="9" t="s">
        <v>232</v>
      </c>
      <c r="B33" s="102" t="s">
        <v>233</v>
      </c>
      <c r="C33" s="104"/>
      <c r="D33" s="104"/>
      <c r="E33" s="104"/>
      <c r="F33" s="103"/>
    </row>
    <row r="34" spans="1:10" ht="41.4" x14ac:dyDescent="0.3">
      <c r="A34" s="9" t="s">
        <v>234</v>
      </c>
      <c r="B34" s="102" t="s">
        <v>235</v>
      </c>
      <c r="C34" s="104"/>
      <c r="D34" s="104"/>
      <c r="E34" s="104"/>
      <c r="F34" s="103"/>
    </row>
    <row r="35" spans="1:10" ht="41.4" x14ac:dyDescent="0.3">
      <c r="A35" s="9" t="s">
        <v>236</v>
      </c>
      <c r="B35" s="102" t="s">
        <v>237</v>
      </c>
      <c r="C35" s="104"/>
      <c r="D35" s="104"/>
      <c r="E35" s="104"/>
      <c r="F35" s="103"/>
    </row>
    <row r="36" spans="1:10" ht="41.4" x14ac:dyDescent="0.3">
      <c r="A36" s="9" t="s">
        <v>238</v>
      </c>
      <c r="B36" s="102" t="s">
        <v>239</v>
      </c>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f>E56/C$72</f>
        <v>0</v>
      </c>
    </row>
    <row r="57" spans="1:6" ht="27.6" x14ac:dyDescent="0.3">
      <c r="A57" s="11" t="s">
        <v>70</v>
      </c>
      <c r="B57" s="4" t="s">
        <v>71</v>
      </c>
      <c r="C57" s="15">
        <v>0</v>
      </c>
      <c r="D57" s="15">
        <v>0</v>
      </c>
      <c r="E57" s="16">
        <f t="shared" ref="E57:E59" si="0">D57-C57</f>
        <v>0</v>
      </c>
      <c r="F57" s="20">
        <f>E57/C$72</f>
        <v>0</v>
      </c>
    </row>
    <row r="58" spans="1:6" ht="27.6" x14ac:dyDescent="0.3">
      <c r="A58" s="11" t="s">
        <v>72</v>
      </c>
      <c r="B58" s="4" t="s">
        <v>73</v>
      </c>
      <c r="C58" s="15">
        <v>0</v>
      </c>
      <c r="D58" s="15">
        <v>0</v>
      </c>
      <c r="E58" s="16">
        <f t="shared" si="0"/>
        <v>0</v>
      </c>
      <c r="F58" s="20">
        <f>E58/C$72</f>
        <v>0</v>
      </c>
    </row>
    <row r="59" spans="1:6" x14ac:dyDescent="0.3">
      <c r="A59" s="11" t="s">
        <v>74</v>
      </c>
      <c r="B59" s="4" t="s">
        <v>75</v>
      </c>
      <c r="C59" s="15">
        <v>0</v>
      </c>
      <c r="D59" s="15">
        <v>0</v>
      </c>
      <c r="E59" s="16">
        <f t="shared" si="0"/>
        <v>0</v>
      </c>
      <c r="F59" s="20">
        <f>E59/C$72</f>
        <v>0</v>
      </c>
    </row>
    <row r="60" spans="1:6" x14ac:dyDescent="0.3">
      <c r="A60" s="105"/>
      <c r="B60" s="106"/>
      <c r="C60" s="106"/>
      <c r="D60" s="106"/>
      <c r="E60" s="106"/>
      <c r="F60" s="107"/>
    </row>
    <row r="61" spans="1:6" ht="31.2" x14ac:dyDescent="0.3">
      <c r="A61" s="13" t="s">
        <v>56</v>
      </c>
      <c r="B61" s="6" t="s">
        <v>76</v>
      </c>
      <c r="C61" s="16">
        <f>SUM(C63:C70)</f>
        <v>778</v>
      </c>
      <c r="D61" s="16">
        <f>SUM(D63:D70)</f>
        <v>778</v>
      </c>
      <c r="E61" s="16">
        <f>D61-C61</f>
        <v>0</v>
      </c>
      <c r="F61" s="20">
        <f>E61/C$72</f>
        <v>0</v>
      </c>
    </row>
    <row r="62" spans="1:6" ht="15.6" x14ac:dyDescent="0.3">
      <c r="A62" s="12"/>
      <c r="B62" s="21" t="s">
        <v>77</v>
      </c>
      <c r="C62" s="22"/>
      <c r="D62" s="22"/>
      <c r="E62" s="22"/>
      <c r="F62" s="23"/>
    </row>
    <row r="63" spans="1:6" x14ac:dyDescent="0.3">
      <c r="A63" s="11" t="s">
        <v>78</v>
      </c>
      <c r="B63" s="4" t="s">
        <v>79</v>
      </c>
      <c r="C63" s="15">
        <v>294</v>
      </c>
      <c r="D63" s="24">
        <v>303</v>
      </c>
      <c r="E63" s="16">
        <f>SUM(D63-C63)</f>
        <v>9</v>
      </c>
      <c r="F63" s="20">
        <f>E63/C$72</f>
        <v>1.1568123393316195E-2</v>
      </c>
    </row>
    <row r="64" spans="1:6" ht="110.4" x14ac:dyDescent="0.3">
      <c r="A64" s="11" t="s">
        <v>80</v>
      </c>
      <c r="B64" s="4" t="s">
        <v>125</v>
      </c>
      <c r="C64" s="15">
        <v>60</v>
      </c>
      <c r="D64" s="15">
        <v>42</v>
      </c>
      <c r="E64" s="16">
        <f t="shared" ref="E64:E65" si="1">SUM(D64-C64)</f>
        <v>-18</v>
      </c>
      <c r="F64" s="20">
        <f>E64/C$72</f>
        <v>-2.313624678663239E-2</v>
      </c>
    </row>
    <row r="65" spans="1:6" ht="69" x14ac:dyDescent="0.3">
      <c r="A65" s="11" t="s">
        <v>82</v>
      </c>
      <c r="B65" s="4" t="s">
        <v>83</v>
      </c>
      <c r="C65" s="15">
        <v>106</v>
      </c>
      <c r="D65" s="15">
        <v>105</v>
      </c>
      <c r="E65" s="16">
        <f t="shared" si="1"/>
        <v>-1</v>
      </c>
      <c r="F65" s="20">
        <f>E65/C$72</f>
        <v>-1.2853470437017994E-3</v>
      </c>
    </row>
    <row r="66" spans="1:6" ht="15.6" x14ac:dyDescent="0.3">
      <c r="A66" s="2"/>
      <c r="B66" s="21" t="s">
        <v>84</v>
      </c>
      <c r="C66" s="22"/>
      <c r="D66" s="22"/>
      <c r="E66" s="22"/>
      <c r="F66" s="23"/>
    </row>
    <row r="67" spans="1:6" ht="27.6" x14ac:dyDescent="0.3">
      <c r="A67" s="11" t="s">
        <v>85</v>
      </c>
      <c r="B67" s="4" t="s">
        <v>86</v>
      </c>
      <c r="C67" s="15">
        <v>0</v>
      </c>
      <c r="D67" s="15">
        <v>0</v>
      </c>
      <c r="E67" s="16">
        <f>SUM(D67-C67)</f>
        <v>0</v>
      </c>
      <c r="F67" s="20">
        <f>E67/C$72</f>
        <v>0</v>
      </c>
    </row>
    <row r="68" spans="1:6" x14ac:dyDescent="0.3">
      <c r="A68" s="11" t="s">
        <v>87</v>
      </c>
      <c r="B68" s="4" t="s">
        <v>88</v>
      </c>
      <c r="C68" s="15">
        <v>248</v>
      </c>
      <c r="D68" s="15">
        <v>298</v>
      </c>
      <c r="E68" s="16">
        <f t="shared" ref="E68:E70" si="2">SUM(D68-C68)</f>
        <v>50</v>
      </c>
      <c r="F68" s="20">
        <f t="shared" ref="F68:F70" si="3">E68/C$72</f>
        <v>6.4267352185089971E-2</v>
      </c>
    </row>
    <row r="69" spans="1:6" x14ac:dyDescent="0.3">
      <c r="A69" s="11" t="s">
        <v>89</v>
      </c>
      <c r="B69" s="4" t="s">
        <v>90</v>
      </c>
      <c r="C69" s="15">
        <v>40</v>
      </c>
      <c r="D69" s="15">
        <v>28</v>
      </c>
      <c r="E69" s="16">
        <f t="shared" si="2"/>
        <v>-12</v>
      </c>
      <c r="F69" s="20">
        <f t="shared" si="3"/>
        <v>-1.5424164524421594E-2</v>
      </c>
    </row>
    <row r="70" spans="1:6" x14ac:dyDescent="0.3">
      <c r="A70" s="11" t="s">
        <v>91</v>
      </c>
      <c r="B70" s="4" t="s">
        <v>92</v>
      </c>
      <c r="C70" s="15">
        <v>30</v>
      </c>
      <c r="D70" s="15">
        <v>2</v>
      </c>
      <c r="E70" s="16">
        <f t="shared" si="2"/>
        <v>-28</v>
      </c>
      <c r="F70" s="20">
        <f t="shared" si="3"/>
        <v>-3.5989717223650387E-2</v>
      </c>
    </row>
    <row r="71" spans="1:6" x14ac:dyDescent="0.3">
      <c r="A71" s="105"/>
      <c r="B71" s="106"/>
      <c r="C71" s="106"/>
      <c r="D71" s="106"/>
      <c r="E71" s="106"/>
      <c r="F71" s="107"/>
    </row>
    <row r="72" spans="1:6" ht="31.2" x14ac:dyDescent="0.3">
      <c r="A72" s="13" t="s">
        <v>57</v>
      </c>
      <c r="B72" s="6" t="s">
        <v>93</v>
      </c>
      <c r="C72" s="15">
        <v>778</v>
      </c>
      <c r="D72" s="16">
        <f>SUM(D61,D56,)</f>
        <v>778</v>
      </c>
      <c r="E72" s="16">
        <f>D72-C72</f>
        <v>0</v>
      </c>
      <c r="F72" s="20">
        <f>E72/C$72</f>
        <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11" t="s">
        <v>78</v>
      </c>
      <c r="B76" s="116" t="s">
        <v>192</v>
      </c>
      <c r="C76" s="116"/>
      <c r="D76" s="116"/>
      <c r="E76" s="111">
        <v>303</v>
      </c>
      <c r="F76" s="117"/>
    </row>
    <row r="77" spans="1:6" x14ac:dyDescent="0.3">
      <c r="A77" s="11" t="s">
        <v>80</v>
      </c>
      <c r="B77" s="111" t="s">
        <v>240</v>
      </c>
      <c r="C77" s="118"/>
      <c r="D77" s="117"/>
      <c r="E77" s="111">
        <v>42</v>
      </c>
      <c r="F77" s="117"/>
    </row>
    <row r="78" spans="1:6" x14ac:dyDescent="0.3">
      <c r="A78" s="11" t="s">
        <v>82</v>
      </c>
      <c r="B78" s="111" t="s">
        <v>83</v>
      </c>
      <c r="C78" s="118"/>
      <c r="D78" s="117"/>
      <c r="E78" s="111">
        <v>105</v>
      </c>
      <c r="F78" s="117"/>
    </row>
    <row r="79" spans="1:6" x14ac:dyDescent="0.3">
      <c r="A79" s="11" t="s">
        <v>85</v>
      </c>
      <c r="B79" s="111" t="s">
        <v>193</v>
      </c>
      <c r="C79" s="118"/>
      <c r="D79" s="117"/>
      <c r="E79" s="111">
        <v>0</v>
      </c>
      <c r="F79" s="117"/>
    </row>
    <row r="80" spans="1:6" x14ac:dyDescent="0.3">
      <c r="A80" s="11" t="s">
        <v>87</v>
      </c>
      <c r="B80" s="116" t="s">
        <v>241</v>
      </c>
      <c r="C80" s="116"/>
      <c r="D80" s="116"/>
      <c r="E80" s="111">
        <v>298</v>
      </c>
      <c r="F80" s="117"/>
    </row>
    <row r="81" spans="1:6" x14ac:dyDescent="0.3">
      <c r="A81" s="11" t="s">
        <v>89</v>
      </c>
      <c r="B81" s="116" t="s">
        <v>195</v>
      </c>
      <c r="C81" s="116"/>
      <c r="D81" s="116"/>
      <c r="E81" s="111">
        <v>28</v>
      </c>
      <c r="F81" s="117"/>
    </row>
    <row r="82" spans="1:6" x14ac:dyDescent="0.3">
      <c r="A82" s="11" t="s">
        <v>91</v>
      </c>
      <c r="B82" s="116" t="s">
        <v>196</v>
      </c>
      <c r="C82" s="116"/>
      <c r="D82" s="116"/>
      <c r="E82" s="111">
        <v>2</v>
      </c>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8:C18"/>
    <mergeCell ref="D17:F17"/>
    <mergeCell ref="D18:F18"/>
    <mergeCell ref="B17:C17"/>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18" r:id="rId1"/>
    <hyperlink ref="B20" r:id="rId2"/>
  </hyperlinks>
  <pageMargins left="0.7" right="0.7" top="0.78740157499999996" bottom="0.78740157499999996" header="0.3" footer="0.3"/>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workbookViewId="0"/>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workbookViewId="0"/>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workbookViewId="0"/>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workbookViewId="0"/>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65" workbookViewId="0">
      <selection activeCell="E76" sqref="E76:F76"/>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t="s">
        <v>242</v>
      </c>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ht="36" customHeight="1"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v>498</v>
      </c>
      <c r="C11" s="108">
        <v>498</v>
      </c>
      <c r="D11" s="109"/>
      <c r="E11" s="108">
        <v>0</v>
      </c>
      <c r="F11" s="109"/>
    </row>
    <row r="12" spans="1:6" x14ac:dyDescent="0.3">
      <c r="A12" s="5" t="s">
        <v>17</v>
      </c>
      <c r="B12" s="14">
        <v>498</v>
      </c>
      <c r="C12" s="108">
        <v>498</v>
      </c>
      <c r="D12" s="109"/>
      <c r="E12" s="108">
        <v>0</v>
      </c>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217" t="s">
        <v>243</v>
      </c>
      <c r="C16" s="211"/>
      <c r="D16" s="213" t="s">
        <v>243</v>
      </c>
      <c r="E16" s="213"/>
      <c r="F16" s="211"/>
    </row>
    <row r="17" spans="1:9" x14ac:dyDescent="0.3">
      <c r="A17" s="5" t="s">
        <v>0</v>
      </c>
      <c r="B17" s="217" t="s">
        <v>242</v>
      </c>
      <c r="C17" s="211"/>
      <c r="D17" s="213" t="s">
        <v>242</v>
      </c>
      <c r="E17" s="213"/>
      <c r="F17" s="211"/>
    </row>
    <row r="18" spans="1:9" x14ac:dyDescent="0.3">
      <c r="A18" s="5" t="s">
        <v>25</v>
      </c>
      <c r="B18" s="217" t="s">
        <v>244</v>
      </c>
      <c r="C18" s="211"/>
      <c r="D18" s="213" t="s">
        <v>244</v>
      </c>
      <c r="E18" s="213"/>
      <c r="F18" s="211"/>
    </row>
    <row r="19" spans="1:9" x14ac:dyDescent="0.3">
      <c r="A19" s="5" t="s">
        <v>27</v>
      </c>
      <c r="B19" s="210">
        <v>420485353906</v>
      </c>
      <c r="C19" s="211"/>
      <c r="D19" s="212">
        <v>420485353906</v>
      </c>
      <c r="E19" s="213"/>
      <c r="F19" s="211"/>
    </row>
    <row r="20" spans="1:9" x14ac:dyDescent="0.3">
      <c r="A20" s="5" t="s">
        <v>28</v>
      </c>
      <c r="B20" s="214" t="s">
        <v>245</v>
      </c>
      <c r="C20" s="215"/>
      <c r="D20" s="216" t="s">
        <v>245</v>
      </c>
      <c r="E20" s="216"/>
      <c r="F20" s="215"/>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ht="97.5" customHeight="1" x14ac:dyDescent="0.3">
      <c r="A32" s="56" t="s">
        <v>246</v>
      </c>
      <c r="B32" s="208" t="s">
        <v>247</v>
      </c>
      <c r="C32" s="208"/>
      <c r="D32" s="208"/>
      <c r="E32" s="208"/>
      <c r="F32" s="209"/>
    </row>
    <row r="33" spans="1:10" ht="84" customHeight="1" x14ac:dyDescent="0.3">
      <c r="A33" s="56" t="s">
        <v>248</v>
      </c>
      <c r="B33" s="208" t="s">
        <v>249</v>
      </c>
      <c r="C33" s="208"/>
      <c r="D33" s="208"/>
      <c r="E33" s="208"/>
      <c r="F33" s="209"/>
    </row>
    <row r="34" spans="1:10" ht="35.25" customHeight="1" x14ac:dyDescent="0.3">
      <c r="A34" s="56" t="s">
        <v>250</v>
      </c>
      <c r="B34" s="150" t="s">
        <v>251</v>
      </c>
      <c r="C34" s="150"/>
      <c r="D34" s="150"/>
      <c r="E34" s="150"/>
      <c r="F34" s="151"/>
    </row>
    <row r="35" spans="1:10" ht="46.5" customHeight="1" x14ac:dyDescent="0.3">
      <c r="A35" s="55" t="s">
        <v>252</v>
      </c>
      <c r="B35" s="150" t="s">
        <v>253</v>
      </c>
      <c r="C35" s="150"/>
      <c r="D35" s="150"/>
      <c r="E35" s="150"/>
      <c r="F35" s="151"/>
    </row>
    <row r="36" spans="1:10" ht="62.25" customHeight="1" x14ac:dyDescent="0.3">
      <c r="A36" s="55" t="s">
        <v>254</v>
      </c>
      <c r="B36" s="150" t="s">
        <v>255</v>
      </c>
      <c r="C36" s="150"/>
      <c r="D36" s="150"/>
      <c r="E36" s="150"/>
      <c r="F36" s="151"/>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f>E56/C$72</f>
        <v>0</v>
      </c>
    </row>
    <row r="57" spans="1:6" ht="27.6" x14ac:dyDescent="0.3">
      <c r="A57" s="11" t="s">
        <v>70</v>
      </c>
      <c r="B57" s="4" t="s">
        <v>71</v>
      </c>
      <c r="C57" s="15">
        <v>0</v>
      </c>
      <c r="D57" s="15">
        <v>0</v>
      </c>
      <c r="E57" s="16">
        <f t="shared" ref="E57:E59" si="0">D57-C57</f>
        <v>0</v>
      </c>
      <c r="F57" s="20">
        <f>E57/C$72</f>
        <v>0</v>
      </c>
    </row>
    <row r="58" spans="1:6" ht="27.6" x14ac:dyDescent="0.3">
      <c r="A58" s="11" t="s">
        <v>72</v>
      </c>
      <c r="B58" s="4" t="s">
        <v>73</v>
      </c>
      <c r="C58" s="15">
        <v>0</v>
      </c>
      <c r="D58" s="15">
        <v>0</v>
      </c>
      <c r="E58" s="16">
        <f t="shared" si="0"/>
        <v>0</v>
      </c>
      <c r="F58" s="20">
        <f>E58/C$72</f>
        <v>0</v>
      </c>
    </row>
    <row r="59" spans="1:6" x14ac:dyDescent="0.3">
      <c r="A59" s="11" t="s">
        <v>74</v>
      </c>
      <c r="B59" s="4" t="s">
        <v>75</v>
      </c>
      <c r="C59" s="15">
        <v>0</v>
      </c>
      <c r="D59" s="15">
        <v>0</v>
      </c>
      <c r="E59" s="16">
        <f t="shared" si="0"/>
        <v>0</v>
      </c>
      <c r="F59" s="20">
        <f>E59/C$72</f>
        <v>0</v>
      </c>
    </row>
    <row r="60" spans="1:6" x14ac:dyDescent="0.3">
      <c r="A60" s="105"/>
      <c r="B60" s="106"/>
      <c r="C60" s="106"/>
      <c r="D60" s="106"/>
      <c r="E60" s="106"/>
      <c r="F60" s="107"/>
    </row>
    <row r="61" spans="1:6" ht="31.2" x14ac:dyDescent="0.3">
      <c r="A61" s="13" t="s">
        <v>56</v>
      </c>
      <c r="B61" s="6" t="s">
        <v>76</v>
      </c>
      <c r="C61" s="16">
        <f>SUM(C63:C70)</f>
        <v>498</v>
      </c>
      <c r="D61" s="16">
        <f>SUM(D63:D70)</f>
        <v>498</v>
      </c>
      <c r="E61" s="16">
        <f>D61-C61</f>
        <v>0</v>
      </c>
      <c r="F61" s="20">
        <f>E61/C$72</f>
        <v>0</v>
      </c>
    </row>
    <row r="62" spans="1:6" ht="15.6" x14ac:dyDescent="0.3">
      <c r="A62" s="12"/>
      <c r="B62" s="21" t="s">
        <v>77</v>
      </c>
      <c r="C62" s="22"/>
      <c r="D62" s="22"/>
      <c r="E62" s="22"/>
      <c r="F62" s="23"/>
    </row>
    <row r="63" spans="1:6" x14ac:dyDescent="0.3">
      <c r="A63" s="11" t="s">
        <v>78</v>
      </c>
      <c r="B63" s="4" t="s">
        <v>79</v>
      </c>
      <c r="C63" s="15">
        <v>210</v>
      </c>
      <c r="D63" s="24">
        <v>164</v>
      </c>
      <c r="E63" s="16">
        <f>SUM(D63-C63)</f>
        <v>-46</v>
      </c>
      <c r="F63" s="20">
        <f>E63/C$72</f>
        <v>-9.2369477911646583E-2</v>
      </c>
    </row>
    <row r="64" spans="1:6" ht="119.25" customHeight="1" x14ac:dyDescent="0.3">
      <c r="A64" s="11" t="s">
        <v>80</v>
      </c>
      <c r="B64" s="4" t="s">
        <v>125</v>
      </c>
      <c r="C64" s="15">
        <v>44</v>
      </c>
      <c r="D64" s="15">
        <v>106</v>
      </c>
      <c r="E64" s="16">
        <f t="shared" ref="E64:E65" si="1">SUM(D64-C64)</f>
        <v>62</v>
      </c>
      <c r="F64" s="20">
        <f>E64/C$72</f>
        <v>0.12449799196787148</v>
      </c>
    </row>
    <row r="65" spans="1:6" ht="83.25" customHeight="1" x14ac:dyDescent="0.3">
      <c r="A65" s="11" t="s">
        <v>82</v>
      </c>
      <c r="B65" s="4" t="s">
        <v>83</v>
      </c>
      <c r="C65" s="15">
        <v>75</v>
      </c>
      <c r="D65" s="15">
        <v>59</v>
      </c>
      <c r="E65" s="16">
        <f t="shared" si="1"/>
        <v>-16</v>
      </c>
      <c r="F65" s="20">
        <f>E65/C$72</f>
        <v>-3.2128514056224897E-2</v>
      </c>
    </row>
    <row r="66" spans="1:6" ht="15.6" x14ac:dyDescent="0.3">
      <c r="A66" s="2"/>
      <c r="B66" s="21" t="s">
        <v>84</v>
      </c>
      <c r="C66" s="22"/>
      <c r="D66" s="22"/>
      <c r="E66" s="22"/>
      <c r="F66" s="23"/>
    </row>
    <row r="67" spans="1:6" ht="27.6" x14ac:dyDescent="0.3">
      <c r="A67" s="11" t="s">
        <v>85</v>
      </c>
      <c r="B67" s="4" t="s">
        <v>86</v>
      </c>
      <c r="C67" s="15">
        <v>0</v>
      </c>
      <c r="D67" s="15">
        <v>0</v>
      </c>
      <c r="E67" s="16">
        <f>SUM(D67-C67)</f>
        <v>0</v>
      </c>
      <c r="F67" s="20">
        <f>E67/C$72</f>
        <v>0</v>
      </c>
    </row>
    <row r="68" spans="1:6" x14ac:dyDescent="0.3">
      <c r="A68" s="11" t="s">
        <v>87</v>
      </c>
      <c r="B68" s="4" t="s">
        <v>88</v>
      </c>
      <c r="C68" s="15">
        <v>84</v>
      </c>
      <c r="D68" s="15">
        <v>124</v>
      </c>
      <c r="E68" s="16">
        <f t="shared" ref="E68:E70" si="2">SUM(D68-C68)</f>
        <v>40</v>
      </c>
      <c r="F68" s="20">
        <f t="shared" ref="F68:F70" si="3">E68/C$72</f>
        <v>8.0321285140562249E-2</v>
      </c>
    </row>
    <row r="69" spans="1:6" x14ac:dyDescent="0.3">
      <c r="A69" s="11" t="s">
        <v>89</v>
      </c>
      <c r="B69" s="4" t="s">
        <v>90</v>
      </c>
      <c r="C69" s="15">
        <v>10</v>
      </c>
      <c r="D69" s="15">
        <v>8</v>
      </c>
      <c r="E69" s="16">
        <f t="shared" si="2"/>
        <v>-2</v>
      </c>
      <c r="F69" s="20">
        <f t="shared" si="3"/>
        <v>-4.0160642570281121E-3</v>
      </c>
    </row>
    <row r="70" spans="1:6" x14ac:dyDescent="0.3">
      <c r="A70" s="11" t="s">
        <v>91</v>
      </c>
      <c r="B70" s="4" t="s">
        <v>92</v>
      </c>
      <c r="C70" s="15">
        <v>75</v>
      </c>
      <c r="D70" s="15">
        <v>37</v>
      </c>
      <c r="E70" s="16">
        <f t="shared" si="2"/>
        <v>-38</v>
      </c>
      <c r="F70" s="20">
        <f t="shared" si="3"/>
        <v>-7.6305220883534142E-2</v>
      </c>
    </row>
    <row r="71" spans="1:6" x14ac:dyDescent="0.3">
      <c r="A71" s="105"/>
      <c r="B71" s="106"/>
      <c r="C71" s="106"/>
      <c r="D71" s="106"/>
      <c r="E71" s="106"/>
      <c r="F71" s="107"/>
    </row>
    <row r="72" spans="1:6" ht="31.2" x14ac:dyDescent="0.3">
      <c r="A72" s="13" t="s">
        <v>57</v>
      </c>
      <c r="B72" s="6" t="s">
        <v>93</v>
      </c>
      <c r="C72" s="15">
        <v>498</v>
      </c>
      <c r="D72" s="16">
        <v>498</v>
      </c>
      <c r="E72" s="16">
        <f>D72-C72</f>
        <v>0</v>
      </c>
      <c r="F72" s="20">
        <f>E72/C$72</f>
        <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ht="57" customHeight="1" x14ac:dyDescent="0.3">
      <c r="A76" s="11" t="s">
        <v>78</v>
      </c>
      <c r="B76" s="205" t="s">
        <v>256</v>
      </c>
      <c r="C76" s="205"/>
      <c r="D76" s="206"/>
      <c r="E76" s="205">
        <v>164</v>
      </c>
      <c r="F76" s="207"/>
    </row>
    <row r="77" spans="1:6" ht="57.75" customHeight="1" x14ac:dyDescent="0.3">
      <c r="A77" s="11" t="s">
        <v>80</v>
      </c>
      <c r="B77" s="205" t="s">
        <v>257</v>
      </c>
      <c r="C77" s="205"/>
      <c r="D77" s="206"/>
      <c r="E77" s="111">
        <v>106</v>
      </c>
      <c r="F77" s="117"/>
    </row>
    <row r="78" spans="1:6" ht="15" customHeight="1" x14ac:dyDescent="0.3">
      <c r="A78" s="11" t="s">
        <v>82</v>
      </c>
      <c r="B78" s="205" t="s">
        <v>258</v>
      </c>
      <c r="C78" s="205"/>
      <c r="D78" s="206"/>
      <c r="E78" s="111">
        <v>59</v>
      </c>
      <c r="F78" s="117"/>
    </row>
    <row r="79" spans="1:6" ht="48.75" customHeight="1" x14ac:dyDescent="0.3">
      <c r="A79" s="11" t="s">
        <v>87</v>
      </c>
      <c r="B79" s="111" t="s">
        <v>259</v>
      </c>
      <c r="C79" s="118"/>
      <c r="D79" s="117"/>
      <c r="E79" s="111">
        <v>124</v>
      </c>
      <c r="F79" s="117"/>
    </row>
    <row r="80" spans="1:6" x14ac:dyDescent="0.3">
      <c r="A80" s="11" t="s">
        <v>89</v>
      </c>
      <c r="B80" s="116" t="s">
        <v>260</v>
      </c>
      <c r="C80" s="116"/>
      <c r="D80" s="116"/>
      <c r="E80" s="111">
        <v>8</v>
      </c>
      <c r="F80" s="117"/>
    </row>
    <row r="81" spans="1:6" ht="45" customHeight="1" x14ac:dyDescent="0.3">
      <c r="A81" s="11" t="s">
        <v>91</v>
      </c>
      <c r="B81" s="116" t="s">
        <v>261</v>
      </c>
      <c r="C81" s="116"/>
      <c r="D81" s="116"/>
      <c r="E81" s="111">
        <v>37</v>
      </c>
      <c r="F81" s="117"/>
    </row>
    <row r="82" spans="1:6" x14ac:dyDescent="0.3">
      <c r="A82" s="11"/>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 r:id="rId1"/>
    <hyperlink ref="D20" r:id="rId2"/>
  </hyperlinks>
  <pageMargins left="0.7" right="0.7" top="0.78740157499999996" bottom="0.78740157499999996" header="0.3" footer="0.3"/>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55" workbookViewId="0"/>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view="pageBreakPreview" topLeftCell="A22" zoomScaleNormal="100" zoomScaleSheetLayoutView="100" workbookViewId="0">
      <selection activeCell="E79" sqref="E79:F79"/>
    </sheetView>
  </sheetViews>
  <sheetFormatPr defaultRowHeight="14.4" x14ac:dyDescent="0.3"/>
  <cols>
    <col min="1" max="1" width="22.5546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ht="30" customHeight="1"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88">
        <v>498</v>
      </c>
      <c r="C11" s="108">
        <f>B11</f>
        <v>498</v>
      </c>
      <c r="D11" s="109"/>
      <c r="E11" s="108">
        <v>0</v>
      </c>
      <c r="F11" s="109"/>
    </row>
    <row r="12" spans="1:6" x14ac:dyDescent="0.3">
      <c r="A12" s="5" t="s">
        <v>17</v>
      </c>
      <c r="B12" s="88">
        <f>D72</f>
        <v>498</v>
      </c>
      <c r="C12" s="108">
        <f>B12</f>
        <v>498</v>
      </c>
      <c r="D12" s="109"/>
      <c r="E12" s="108">
        <v>0</v>
      </c>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t="s">
        <v>101</v>
      </c>
      <c r="C16" s="103"/>
      <c r="D16" s="102" t="s">
        <v>102</v>
      </c>
      <c r="E16" s="104"/>
      <c r="F16" s="103"/>
    </row>
    <row r="17" spans="1:9" ht="14.4" customHeight="1" x14ac:dyDescent="0.3">
      <c r="A17" s="5" t="s">
        <v>0</v>
      </c>
      <c r="B17" s="102" t="s">
        <v>103</v>
      </c>
      <c r="C17" s="103"/>
      <c r="D17" s="102" t="s">
        <v>103</v>
      </c>
      <c r="E17" s="104"/>
      <c r="F17" s="103"/>
    </row>
    <row r="18" spans="1:9" ht="14.4" customHeight="1" x14ac:dyDescent="0.3">
      <c r="A18" s="5" t="s">
        <v>25</v>
      </c>
      <c r="B18" s="102" t="s">
        <v>104</v>
      </c>
      <c r="C18" s="103"/>
      <c r="D18" s="102" t="s">
        <v>104</v>
      </c>
      <c r="E18" s="104"/>
      <c r="F18" s="103"/>
    </row>
    <row r="19" spans="1:9" x14ac:dyDescent="0.3">
      <c r="A19" s="5" t="s">
        <v>27</v>
      </c>
      <c r="B19" s="111">
        <v>773183730</v>
      </c>
      <c r="C19" s="103"/>
      <c r="D19" s="102">
        <v>234244509</v>
      </c>
      <c r="E19" s="104"/>
      <c r="F19" s="103"/>
    </row>
    <row r="20" spans="1:9" ht="14.4" customHeight="1" x14ac:dyDescent="0.3">
      <c r="A20" s="5" t="s">
        <v>28</v>
      </c>
      <c r="B20" s="140" t="s">
        <v>105</v>
      </c>
      <c r="C20" s="103"/>
      <c r="D20" s="140" t="s">
        <v>106</v>
      </c>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x14ac:dyDescent="0.3">
      <c r="A31" s="5" t="s">
        <v>36</v>
      </c>
      <c r="B31" s="119" t="s">
        <v>37</v>
      </c>
      <c r="C31" s="120"/>
      <c r="D31" s="120"/>
      <c r="E31" s="120"/>
      <c r="F31" s="121"/>
      <c r="I31" s="1"/>
    </row>
    <row r="32" spans="1:9" ht="27.6" x14ac:dyDescent="0.3">
      <c r="A32" s="9" t="s">
        <v>107</v>
      </c>
      <c r="B32" s="141" t="s">
        <v>108</v>
      </c>
      <c r="C32" s="142"/>
      <c r="D32" s="142"/>
      <c r="E32" s="142"/>
      <c r="F32" s="143"/>
    </row>
    <row r="33" spans="1:10" ht="95.25" customHeight="1" x14ac:dyDescent="0.3">
      <c r="A33" s="9" t="s">
        <v>109</v>
      </c>
      <c r="B33" s="141" t="s">
        <v>110</v>
      </c>
      <c r="C33" s="142"/>
      <c r="D33" s="142"/>
      <c r="E33" s="142"/>
      <c r="F33" s="143"/>
    </row>
    <row r="34" spans="1:10" ht="174.75" customHeight="1" x14ac:dyDescent="0.3">
      <c r="A34" s="9" t="s">
        <v>111</v>
      </c>
      <c r="B34" s="141" t="s">
        <v>112</v>
      </c>
      <c r="C34" s="142"/>
      <c r="D34" s="142"/>
      <c r="E34" s="142"/>
      <c r="F34" s="143"/>
    </row>
    <row r="35" spans="1:10" ht="145.5" customHeight="1" x14ac:dyDescent="0.3">
      <c r="A35" s="9" t="s">
        <v>113</v>
      </c>
      <c r="B35" s="141" t="s">
        <v>114</v>
      </c>
      <c r="C35" s="142"/>
      <c r="D35" s="142"/>
      <c r="E35" s="142"/>
      <c r="F35" s="143"/>
    </row>
    <row r="36" spans="1:10" ht="122.25" customHeight="1" x14ac:dyDescent="0.3">
      <c r="A36" s="9" t="s">
        <v>115</v>
      </c>
      <c r="B36" s="141" t="s">
        <v>116</v>
      </c>
      <c r="C36" s="142"/>
      <c r="D36" s="142"/>
      <c r="E36" s="142"/>
      <c r="F36" s="14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ht="53.25" customHeight="1" x14ac:dyDescent="0.3">
      <c r="A41" s="10" t="s">
        <v>55</v>
      </c>
      <c r="B41" s="141" t="s">
        <v>117</v>
      </c>
      <c r="C41" s="143"/>
      <c r="D41" s="141" t="s">
        <v>118</v>
      </c>
      <c r="E41" s="142"/>
      <c r="F41" s="143"/>
    </row>
    <row r="42" spans="1:10" ht="62.25" customHeight="1" x14ac:dyDescent="0.3">
      <c r="A42" s="10" t="s">
        <v>56</v>
      </c>
      <c r="B42" s="141" t="s">
        <v>119</v>
      </c>
      <c r="C42" s="143"/>
      <c r="D42" s="141" t="s">
        <v>120</v>
      </c>
      <c r="E42" s="142"/>
      <c r="F42" s="143"/>
    </row>
    <row r="43" spans="1:10" ht="40.5" customHeight="1" x14ac:dyDescent="0.3">
      <c r="A43" s="10" t="s">
        <v>57</v>
      </c>
      <c r="B43" s="141" t="s">
        <v>121</v>
      </c>
      <c r="C43" s="143"/>
      <c r="D43" s="141" t="s">
        <v>122</v>
      </c>
      <c r="E43" s="142"/>
      <c r="F43" s="143"/>
    </row>
    <row r="44" spans="1:10" ht="27.75" customHeight="1" x14ac:dyDescent="0.3">
      <c r="A44" s="10" t="s">
        <v>58</v>
      </c>
      <c r="B44" s="141" t="s">
        <v>123</v>
      </c>
      <c r="C44" s="143"/>
      <c r="D44" s="141" t="s">
        <v>124</v>
      </c>
      <c r="E44" s="142"/>
      <c r="F44" s="14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f>E56/C$72</f>
        <v>0</v>
      </c>
    </row>
    <row r="57" spans="1:6" ht="27.6" x14ac:dyDescent="0.3">
      <c r="A57" s="11" t="s">
        <v>70</v>
      </c>
      <c r="B57" s="4" t="s">
        <v>71</v>
      </c>
      <c r="C57" s="15">
        <v>0</v>
      </c>
      <c r="D57" s="15">
        <v>0</v>
      </c>
      <c r="E57" s="16">
        <f t="shared" ref="E57:E59" si="0">D57-C57</f>
        <v>0</v>
      </c>
      <c r="F57" s="20">
        <f>E57/C$72</f>
        <v>0</v>
      </c>
    </row>
    <row r="58" spans="1:6" ht="27.6" x14ac:dyDescent="0.3">
      <c r="A58" s="11" t="s">
        <v>72</v>
      </c>
      <c r="B58" s="4" t="s">
        <v>73</v>
      </c>
      <c r="C58" s="15">
        <v>0</v>
      </c>
      <c r="D58" s="15">
        <v>0</v>
      </c>
      <c r="E58" s="16">
        <f t="shared" si="0"/>
        <v>0</v>
      </c>
      <c r="F58" s="20">
        <f>E58/C$72</f>
        <v>0</v>
      </c>
    </row>
    <row r="59" spans="1:6" x14ac:dyDescent="0.3">
      <c r="A59" s="11" t="s">
        <v>74</v>
      </c>
      <c r="B59" s="4" t="s">
        <v>75</v>
      </c>
      <c r="C59" s="15">
        <v>0</v>
      </c>
      <c r="D59" s="15">
        <v>0</v>
      </c>
      <c r="E59" s="16">
        <f t="shared" si="0"/>
        <v>0</v>
      </c>
      <c r="F59" s="20">
        <f>E59/C$72</f>
        <v>0</v>
      </c>
    </row>
    <row r="60" spans="1:6" x14ac:dyDescent="0.3">
      <c r="A60" s="105"/>
      <c r="B60" s="106"/>
      <c r="C60" s="106"/>
      <c r="D60" s="106"/>
      <c r="E60" s="106"/>
      <c r="F60" s="107"/>
    </row>
    <row r="61" spans="1:6" ht="31.2" x14ac:dyDescent="0.3">
      <c r="A61" s="13" t="s">
        <v>56</v>
      </c>
      <c r="B61" s="6" t="s">
        <v>76</v>
      </c>
      <c r="C61" s="16">
        <f>SUM(C63:C70)</f>
        <v>498</v>
      </c>
      <c r="D61" s="16">
        <f>SUM(D63:D70)</f>
        <v>498</v>
      </c>
      <c r="E61" s="16">
        <f>D61-C61</f>
        <v>0</v>
      </c>
      <c r="F61" s="20">
        <f>E61/C$72</f>
        <v>0</v>
      </c>
    </row>
    <row r="62" spans="1:6" ht="15.6" x14ac:dyDescent="0.3">
      <c r="A62" s="12"/>
      <c r="B62" s="21" t="s">
        <v>77</v>
      </c>
      <c r="C62" s="22"/>
      <c r="D62" s="22"/>
      <c r="E62" s="22"/>
      <c r="F62" s="23"/>
    </row>
    <row r="63" spans="1:6" x14ac:dyDescent="0.3">
      <c r="A63" s="11" t="s">
        <v>78</v>
      </c>
      <c r="B63" s="4" t="s">
        <v>79</v>
      </c>
      <c r="C63" s="15">
        <v>248</v>
      </c>
      <c r="D63" s="24">
        <v>169</v>
      </c>
      <c r="E63" s="16">
        <f>SUM(D63-C63)</f>
        <v>-79</v>
      </c>
      <c r="F63" s="20">
        <f>E63/C$72</f>
        <v>-0.15863453815261044</v>
      </c>
    </row>
    <row r="64" spans="1:6" ht="110.4" x14ac:dyDescent="0.3">
      <c r="A64" s="11" t="s">
        <v>80</v>
      </c>
      <c r="B64" s="4" t="s">
        <v>125</v>
      </c>
      <c r="C64" s="15">
        <v>0</v>
      </c>
      <c r="D64" s="15">
        <v>108</v>
      </c>
      <c r="E64" s="16">
        <f t="shared" ref="E64:E65" si="1">SUM(D64-C64)</f>
        <v>108</v>
      </c>
      <c r="F64" s="20">
        <f>E64/C$72</f>
        <v>0.21686746987951808</v>
      </c>
    </row>
    <row r="65" spans="1:6" ht="69" x14ac:dyDescent="0.3">
      <c r="A65" s="11" t="s">
        <v>82</v>
      </c>
      <c r="B65" s="4" t="s">
        <v>83</v>
      </c>
      <c r="C65" s="15">
        <v>87</v>
      </c>
      <c r="D65" s="15">
        <v>54</v>
      </c>
      <c r="E65" s="16">
        <f t="shared" si="1"/>
        <v>-33</v>
      </c>
      <c r="F65" s="20">
        <f>E65/C$72</f>
        <v>-6.6265060240963861E-2</v>
      </c>
    </row>
    <row r="66" spans="1:6" ht="15.6" x14ac:dyDescent="0.3">
      <c r="A66" s="2"/>
      <c r="B66" s="21" t="s">
        <v>84</v>
      </c>
      <c r="C66" s="22"/>
      <c r="D66" s="22"/>
      <c r="E66" s="22"/>
      <c r="F66" s="23"/>
    </row>
    <row r="67" spans="1:6" ht="27.6" x14ac:dyDescent="0.3">
      <c r="A67" s="11" t="s">
        <v>85</v>
      </c>
      <c r="B67" s="4" t="s">
        <v>86</v>
      </c>
      <c r="C67" s="15">
        <v>0</v>
      </c>
      <c r="D67" s="15">
        <v>0</v>
      </c>
      <c r="E67" s="16">
        <f>SUM(D67-C67)</f>
        <v>0</v>
      </c>
      <c r="F67" s="20">
        <f>E67/C$72</f>
        <v>0</v>
      </c>
    </row>
    <row r="68" spans="1:6" x14ac:dyDescent="0.3">
      <c r="A68" s="11" t="s">
        <v>87</v>
      </c>
      <c r="B68" s="4" t="s">
        <v>88</v>
      </c>
      <c r="C68" s="15">
        <v>145</v>
      </c>
      <c r="D68" s="15">
        <v>160</v>
      </c>
      <c r="E68" s="16">
        <f t="shared" ref="E68:E70" si="2">SUM(D68-C68)</f>
        <v>15</v>
      </c>
      <c r="F68" s="20">
        <f t="shared" ref="F68:F70" si="3">E68/C$72</f>
        <v>3.0120481927710843E-2</v>
      </c>
    </row>
    <row r="69" spans="1:6" x14ac:dyDescent="0.3">
      <c r="A69" s="11" t="s">
        <v>89</v>
      </c>
      <c r="B69" s="4" t="s">
        <v>90</v>
      </c>
      <c r="C69" s="15">
        <v>18</v>
      </c>
      <c r="D69" s="15">
        <v>7</v>
      </c>
      <c r="E69" s="16">
        <f t="shared" si="2"/>
        <v>-11</v>
      </c>
      <c r="F69" s="20">
        <f t="shared" si="3"/>
        <v>-2.2088353413654619E-2</v>
      </c>
    </row>
    <row r="70" spans="1:6" x14ac:dyDescent="0.3">
      <c r="A70" s="11" t="s">
        <v>91</v>
      </c>
      <c r="B70" s="4" t="s">
        <v>92</v>
      </c>
      <c r="C70" s="15">
        <v>0</v>
      </c>
      <c r="D70" s="15">
        <v>0</v>
      </c>
      <c r="E70" s="16">
        <f t="shared" si="2"/>
        <v>0</v>
      </c>
      <c r="F70" s="20">
        <f t="shared" si="3"/>
        <v>0</v>
      </c>
    </row>
    <row r="71" spans="1:6" x14ac:dyDescent="0.3">
      <c r="A71" s="105"/>
      <c r="B71" s="106"/>
      <c r="C71" s="106"/>
      <c r="D71" s="106"/>
      <c r="E71" s="106"/>
      <c r="F71" s="107"/>
    </row>
    <row r="72" spans="1:6" ht="31.2" x14ac:dyDescent="0.3">
      <c r="A72" s="13" t="s">
        <v>57</v>
      </c>
      <c r="B72" s="6" t="s">
        <v>93</v>
      </c>
      <c r="C72" s="15">
        <f>C61</f>
        <v>498</v>
      </c>
      <c r="D72" s="16">
        <f>SUM(D61,D56,)</f>
        <v>498</v>
      </c>
      <c r="E72" s="16">
        <f>D72-C72</f>
        <v>0</v>
      </c>
      <c r="F72" s="20">
        <f>E72/C$72</f>
        <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ht="25.5" customHeight="1" x14ac:dyDescent="0.3">
      <c r="A76" s="9" t="s">
        <v>126</v>
      </c>
      <c r="B76" s="144" t="s">
        <v>127</v>
      </c>
      <c r="C76" s="144"/>
      <c r="D76" s="144"/>
      <c r="E76" s="145">
        <v>169.58</v>
      </c>
      <c r="F76" s="146"/>
    </row>
    <row r="77" spans="1:6" ht="31.5" customHeight="1" x14ac:dyDescent="0.3">
      <c r="A77" s="9" t="s">
        <v>128</v>
      </c>
      <c r="B77" s="144" t="s">
        <v>127</v>
      </c>
      <c r="C77" s="144"/>
      <c r="D77" s="144"/>
      <c r="E77" s="145">
        <v>107.88</v>
      </c>
      <c r="F77" s="146"/>
    </row>
    <row r="78" spans="1:6" x14ac:dyDescent="0.3">
      <c r="A78" s="9" t="s">
        <v>129</v>
      </c>
      <c r="B78" s="147" t="s">
        <v>130</v>
      </c>
      <c r="C78" s="148"/>
      <c r="D78" s="149"/>
      <c r="E78" s="145">
        <v>53.61</v>
      </c>
      <c r="F78" s="146"/>
    </row>
    <row r="79" spans="1:6" x14ac:dyDescent="0.3">
      <c r="A79" s="9" t="s">
        <v>131</v>
      </c>
      <c r="B79" s="147" t="s">
        <v>132</v>
      </c>
      <c r="C79" s="148"/>
      <c r="D79" s="149"/>
      <c r="E79" s="145">
        <v>0.21</v>
      </c>
      <c r="F79" s="146"/>
    </row>
    <row r="80" spans="1:6" ht="30" customHeight="1" x14ac:dyDescent="0.3">
      <c r="A80" s="9" t="s">
        <v>133</v>
      </c>
      <c r="B80" s="144" t="s">
        <v>134</v>
      </c>
      <c r="C80" s="144"/>
      <c r="D80" s="144"/>
      <c r="E80" s="145">
        <v>159.68</v>
      </c>
      <c r="F80" s="146"/>
    </row>
    <row r="81" spans="1:6" x14ac:dyDescent="0.3">
      <c r="A81" s="9" t="s">
        <v>135</v>
      </c>
      <c r="B81" s="144" t="s">
        <v>136</v>
      </c>
      <c r="C81" s="144"/>
      <c r="D81" s="144"/>
      <c r="E81" s="145">
        <v>7.03925</v>
      </c>
      <c r="F81" s="146"/>
    </row>
    <row r="82" spans="1:6" x14ac:dyDescent="0.3">
      <c r="A82" s="9"/>
      <c r="B82" s="116"/>
      <c r="C82" s="116"/>
      <c r="D82" s="116"/>
      <c r="E82" s="145"/>
      <c r="F82" s="146"/>
    </row>
    <row r="83" spans="1:6" x14ac:dyDescent="0.3">
      <c r="A83" s="9"/>
      <c r="B83" s="116"/>
      <c r="C83" s="116"/>
      <c r="D83" s="116"/>
      <c r="E83" s="145"/>
      <c r="F83" s="146"/>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86:F86"/>
    <mergeCell ref="B79:D79"/>
    <mergeCell ref="E79:F79"/>
    <mergeCell ref="B80:D80"/>
    <mergeCell ref="E80:F80"/>
    <mergeCell ref="B81:D81"/>
    <mergeCell ref="E81:F81"/>
    <mergeCell ref="B82:D82"/>
    <mergeCell ref="E82:F82"/>
    <mergeCell ref="B83:D83"/>
    <mergeCell ref="E83:F83"/>
    <mergeCell ref="A85:F85"/>
    <mergeCell ref="B76:D76"/>
    <mergeCell ref="E76:F76"/>
    <mergeCell ref="B77:D77"/>
    <mergeCell ref="E77:F77"/>
    <mergeCell ref="B78:D78"/>
    <mergeCell ref="E78:F78"/>
    <mergeCell ref="A60:F60"/>
    <mergeCell ref="A71:F71"/>
    <mergeCell ref="A73:F73"/>
    <mergeCell ref="A74:F74"/>
    <mergeCell ref="B75:D75"/>
    <mergeCell ref="E75:F75"/>
    <mergeCell ref="A54:F54"/>
    <mergeCell ref="C48:D48"/>
    <mergeCell ref="E48:F48"/>
    <mergeCell ref="C49:D49"/>
    <mergeCell ref="E49:F49"/>
    <mergeCell ref="C50:D50"/>
    <mergeCell ref="E50:F50"/>
    <mergeCell ref="C51:D51"/>
    <mergeCell ref="E51:F51"/>
    <mergeCell ref="C52:D52"/>
    <mergeCell ref="E52:F52"/>
    <mergeCell ref="A53:F53"/>
    <mergeCell ref="B44:C44"/>
    <mergeCell ref="D44:F44"/>
    <mergeCell ref="A45:F45"/>
    <mergeCell ref="B46:F46"/>
    <mergeCell ref="C47:D47"/>
    <mergeCell ref="E47:F47"/>
    <mergeCell ref="B41:C41"/>
    <mergeCell ref="D41:F41"/>
    <mergeCell ref="B42:C42"/>
    <mergeCell ref="D42:F42"/>
    <mergeCell ref="B43:C43"/>
    <mergeCell ref="D43:F43"/>
    <mergeCell ref="B40:C40"/>
    <mergeCell ref="D40:F40"/>
    <mergeCell ref="B29:F29"/>
    <mergeCell ref="A30:F30"/>
    <mergeCell ref="B31:F31"/>
    <mergeCell ref="B32:F32"/>
    <mergeCell ref="B33:F33"/>
    <mergeCell ref="B34:F34"/>
    <mergeCell ref="B35:F35"/>
    <mergeCell ref="B36:F36"/>
    <mergeCell ref="B37:F37"/>
    <mergeCell ref="A38:F38"/>
    <mergeCell ref="B39:F39"/>
    <mergeCell ref="B28:F28"/>
    <mergeCell ref="B19:C19"/>
    <mergeCell ref="D19:F19"/>
    <mergeCell ref="B20:C20"/>
    <mergeCell ref="D20:F20"/>
    <mergeCell ref="A21:F21"/>
    <mergeCell ref="A22:F22"/>
    <mergeCell ref="B23:F23"/>
    <mergeCell ref="B24:F24"/>
    <mergeCell ref="B25:F25"/>
    <mergeCell ref="B26:F26"/>
    <mergeCell ref="B27:F27"/>
    <mergeCell ref="B16:C16"/>
    <mergeCell ref="D16:F16"/>
    <mergeCell ref="B17:C17"/>
    <mergeCell ref="D17:F17"/>
    <mergeCell ref="B18:C18"/>
    <mergeCell ref="D18:F18"/>
    <mergeCell ref="C12:D12"/>
    <mergeCell ref="E12:F12"/>
    <mergeCell ref="A13:F13"/>
    <mergeCell ref="A14:F14"/>
    <mergeCell ref="B15:C15"/>
    <mergeCell ref="D15:F15"/>
    <mergeCell ref="B9:C9"/>
    <mergeCell ref="D9:F9"/>
    <mergeCell ref="C10:D10"/>
    <mergeCell ref="E10:F10"/>
    <mergeCell ref="C11:D11"/>
    <mergeCell ref="E11:F11"/>
    <mergeCell ref="A6:A8"/>
    <mergeCell ref="B6:F8"/>
    <mergeCell ref="B1:F1"/>
    <mergeCell ref="A2:F2"/>
    <mergeCell ref="A3:F3"/>
    <mergeCell ref="B4:F4"/>
    <mergeCell ref="B5:F5"/>
  </mergeCells>
  <hyperlinks>
    <hyperlink ref="B20" r:id="rId1" display="mailto:filip.maly@amu.cz"/>
    <hyperlink ref="D20" r:id="rId2" display="mailto:karolina.vinicka@amu.cz"/>
  </hyperlinks>
  <printOptions horizontalCentered="1"/>
  <pageMargins left="0.70866141732283472" right="0.70866141732283472" top="0.78740157480314965" bottom="0.78740157480314965" header="0.31496062992125984" footer="0.31496062992125984"/>
  <pageSetup paperSize="9" scale="78" orientation="portrait" r:id="rId3"/>
  <rowBreaks count="1" manualBreakCount="1">
    <brk id="53" max="4" man="1"/>
  </rowBreaks>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58" workbookViewId="0">
      <selection activeCell="D72" sqref="D72"/>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9" workbookViewId="0">
      <selection activeCell="B35" sqref="B35:F35"/>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t="s">
        <v>262</v>
      </c>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v>504</v>
      </c>
      <c r="C11" s="108">
        <v>504</v>
      </c>
      <c r="D11" s="109"/>
      <c r="E11" s="108">
        <v>0</v>
      </c>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t="s">
        <v>263</v>
      </c>
      <c r="C16" s="103"/>
      <c r="D16" s="102" t="s">
        <v>264</v>
      </c>
      <c r="E16" s="104"/>
      <c r="F16" s="103"/>
    </row>
    <row r="17" spans="1:9" x14ac:dyDescent="0.3">
      <c r="A17" s="5" t="s">
        <v>0</v>
      </c>
      <c r="B17" s="102" t="s">
        <v>262</v>
      </c>
      <c r="C17" s="103"/>
      <c r="D17" s="102" t="s">
        <v>262</v>
      </c>
      <c r="E17" s="104"/>
      <c r="F17" s="103"/>
    </row>
    <row r="18" spans="1:9" x14ac:dyDescent="0.3">
      <c r="A18" s="5" t="s">
        <v>25</v>
      </c>
      <c r="B18" s="102" t="s">
        <v>265</v>
      </c>
      <c r="C18" s="103"/>
      <c r="D18" s="219" t="s">
        <v>265</v>
      </c>
      <c r="E18" s="104"/>
      <c r="F18" s="103"/>
    </row>
    <row r="19" spans="1:9" x14ac:dyDescent="0.3">
      <c r="A19" s="5" t="s">
        <v>27</v>
      </c>
      <c r="B19" s="102" t="s">
        <v>266</v>
      </c>
      <c r="C19" s="103"/>
      <c r="D19" s="102" t="s">
        <v>267</v>
      </c>
      <c r="E19" s="104"/>
      <c r="F19" s="103"/>
    </row>
    <row r="20" spans="1:9" x14ac:dyDescent="0.3">
      <c r="A20" s="5" t="s">
        <v>28</v>
      </c>
      <c r="B20" s="140" t="s">
        <v>268</v>
      </c>
      <c r="C20" s="155"/>
      <c r="D20" s="140" t="s">
        <v>269</v>
      </c>
      <c r="E20" s="162"/>
      <c r="F20" s="155"/>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ht="138" x14ac:dyDescent="0.3">
      <c r="A32" s="9" t="s">
        <v>270</v>
      </c>
      <c r="B32" s="102" t="s">
        <v>271</v>
      </c>
      <c r="C32" s="104"/>
      <c r="D32" s="104"/>
      <c r="E32" s="104"/>
      <c r="F32" s="103"/>
    </row>
    <row r="33" spans="1:10" ht="138" x14ac:dyDescent="0.3">
      <c r="A33" s="9" t="s">
        <v>272</v>
      </c>
      <c r="B33" s="102" t="s">
        <v>273</v>
      </c>
      <c r="C33" s="104"/>
      <c r="D33" s="104"/>
      <c r="E33" s="104"/>
      <c r="F33" s="103"/>
    </row>
    <row r="34" spans="1:10" ht="41.4" x14ac:dyDescent="0.3">
      <c r="A34" s="9" t="s">
        <v>274</v>
      </c>
      <c r="B34" s="218" t="s">
        <v>275</v>
      </c>
      <c r="C34" s="104"/>
      <c r="D34" s="104"/>
      <c r="E34" s="104"/>
      <c r="F34" s="103"/>
    </row>
    <row r="35" spans="1:10" ht="41.4" x14ac:dyDescent="0.3">
      <c r="A35" s="9" t="s">
        <v>276</v>
      </c>
      <c r="B35" s="102" t="s">
        <v>277</v>
      </c>
      <c r="C35" s="104"/>
      <c r="D35" s="104"/>
      <c r="E35" s="104"/>
      <c r="F35" s="103"/>
    </row>
    <row r="36" spans="1:10" ht="138" x14ac:dyDescent="0.3">
      <c r="A36" s="9" t="s">
        <v>278</v>
      </c>
      <c r="B36" s="102" t="s">
        <v>279</v>
      </c>
      <c r="C36" s="104"/>
      <c r="D36" s="104"/>
      <c r="E36" s="104"/>
      <c r="F36" s="103"/>
    </row>
    <row r="37" spans="1:10" ht="124.2" x14ac:dyDescent="0.3">
      <c r="A37" s="9" t="s">
        <v>280</v>
      </c>
      <c r="B37" s="102" t="s">
        <v>281</v>
      </c>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v>0</v>
      </c>
      <c r="E56" s="16">
        <f>D56-C56</f>
        <v>0</v>
      </c>
      <c r="F56" s="20">
        <f>E56/C$72</f>
        <v>0</v>
      </c>
    </row>
    <row r="57" spans="1:6" ht="27.6" x14ac:dyDescent="0.3">
      <c r="A57" s="11" t="s">
        <v>70</v>
      </c>
      <c r="B57" s="4" t="s">
        <v>71</v>
      </c>
      <c r="C57" s="15">
        <v>0</v>
      </c>
      <c r="D57" s="15">
        <v>0</v>
      </c>
      <c r="E57" s="16">
        <f t="shared" ref="E57:E59" si="0">D57-C57</f>
        <v>0</v>
      </c>
      <c r="F57" s="20">
        <f>E57/C$72</f>
        <v>0</v>
      </c>
    </row>
    <row r="58" spans="1:6" ht="27.6" x14ac:dyDescent="0.3">
      <c r="A58" s="11" t="s">
        <v>72</v>
      </c>
      <c r="B58" s="4" t="s">
        <v>73</v>
      </c>
      <c r="C58" s="15">
        <v>0</v>
      </c>
      <c r="D58" s="15">
        <v>0</v>
      </c>
      <c r="E58" s="16">
        <f t="shared" si="0"/>
        <v>0</v>
      </c>
      <c r="F58" s="20">
        <f>E58/C$72</f>
        <v>0</v>
      </c>
    </row>
    <row r="59" spans="1:6" x14ac:dyDescent="0.3">
      <c r="A59" s="11" t="s">
        <v>74</v>
      </c>
      <c r="B59" s="4" t="s">
        <v>75</v>
      </c>
      <c r="C59" s="15">
        <v>0</v>
      </c>
      <c r="D59" s="15">
        <v>0</v>
      </c>
      <c r="E59" s="16">
        <f t="shared" si="0"/>
        <v>0</v>
      </c>
      <c r="F59" s="20">
        <f>E59/C$72</f>
        <v>0</v>
      </c>
    </row>
    <row r="60" spans="1:6" x14ac:dyDescent="0.3">
      <c r="A60" s="105"/>
      <c r="B60" s="106"/>
      <c r="C60" s="106"/>
      <c r="D60" s="106"/>
      <c r="E60" s="106"/>
      <c r="F60" s="107"/>
    </row>
    <row r="61" spans="1:6" ht="31.2" x14ac:dyDescent="0.3">
      <c r="A61" s="13" t="s">
        <v>56</v>
      </c>
      <c r="B61" s="6" t="s">
        <v>76</v>
      </c>
      <c r="C61" s="16">
        <v>0</v>
      </c>
      <c r="D61" s="16">
        <v>0</v>
      </c>
      <c r="E61" s="16">
        <f>D61-C61</f>
        <v>0</v>
      </c>
      <c r="F61" s="20">
        <f>E61/C$72</f>
        <v>0</v>
      </c>
    </row>
    <row r="62" spans="1:6" ht="15.6" x14ac:dyDescent="0.3">
      <c r="A62" s="12"/>
      <c r="B62" s="21" t="s">
        <v>77</v>
      </c>
      <c r="C62" s="22"/>
      <c r="D62" s="22"/>
      <c r="E62" s="22"/>
      <c r="F62" s="23"/>
    </row>
    <row r="63" spans="1:6" x14ac:dyDescent="0.3">
      <c r="A63" s="11" t="s">
        <v>78</v>
      </c>
      <c r="B63" s="4" t="s">
        <v>79</v>
      </c>
      <c r="C63" s="15">
        <v>220</v>
      </c>
      <c r="D63" s="24">
        <v>220.52</v>
      </c>
      <c r="E63" s="16">
        <f>SUM(D63-C63)</f>
        <v>0.52000000000001023</v>
      </c>
      <c r="F63" s="20">
        <f>E63/C$72</f>
        <v>1.031746031746052E-3</v>
      </c>
    </row>
    <row r="64" spans="1:6" ht="110.4" x14ac:dyDescent="0.3">
      <c r="A64" s="11" t="s">
        <v>80</v>
      </c>
      <c r="B64" s="4" t="s">
        <v>125</v>
      </c>
      <c r="C64" s="15">
        <v>30</v>
      </c>
      <c r="D64" s="15">
        <v>11.28</v>
      </c>
      <c r="E64" s="16">
        <f t="shared" ref="E64:E65" si="1">SUM(D64-C64)</f>
        <v>-18.72</v>
      </c>
      <c r="F64" s="20">
        <f>E64/C$72</f>
        <v>-3.7142857142857137E-2</v>
      </c>
    </row>
    <row r="65" spans="1:6" ht="69" x14ac:dyDescent="0.3">
      <c r="A65" s="11" t="s">
        <v>82</v>
      </c>
      <c r="B65" s="4" t="s">
        <v>83</v>
      </c>
      <c r="C65" s="15">
        <v>80</v>
      </c>
      <c r="D65" s="15">
        <v>79.063890000000001</v>
      </c>
      <c r="E65" s="16">
        <f t="shared" si="1"/>
        <v>-0.93610999999999933</v>
      </c>
      <c r="F65" s="20">
        <f>E65/C$72</f>
        <v>-1.8573611111111098E-3</v>
      </c>
    </row>
    <row r="66" spans="1:6" ht="15.6" x14ac:dyDescent="0.3">
      <c r="A66" s="2"/>
      <c r="B66" s="21" t="s">
        <v>84</v>
      </c>
      <c r="C66" s="22"/>
      <c r="D66" s="22"/>
      <c r="E66" s="22"/>
      <c r="F66" s="23"/>
    </row>
    <row r="67" spans="1:6" ht="27.6" x14ac:dyDescent="0.3">
      <c r="A67" s="11" t="s">
        <v>85</v>
      </c>
      <c r="B67" s="4" t="s">
        <v>86</v>
      </c>
      <c r="C67" s="15">
        <v>10</v>
      </c>
      <c r="D67" s="15">
        <v>22.444510000000001</v>
      </c>
      <c r="E67" s="16">
        <f>SUM(D67-C67)</f>
        <v>12.444510000000001</v>
      </c>
      <c r="F67" s="20">
        <f>E67/C$72</f>
        <v>2.4691488095238096E-2</v>
      </c>
    </row>
    <row r="68" spans="1:6" x14ac:dyDescent="0.3">
      <c r="A68" s="11" t="s">
        <v>87</v>
      </c>
      <c r="B68" s="4" t="s">
        <v>88</v>
      </c>
      <c r="C68" s="15">
        <v>122</v>
      </c>
      <c r="D68" s="15">
        <v>124.197</v>
      </c>
      <c r="E68" s="16">
        <f t="shared" ref="E68:E70" si="2">SUM(D68-C68)</f>
        <v>2.1970000000000027</v>
      </c>
      <c r="F68" s="20">
        <f t="shared" ref="F68:F70" si="3">E68/C$72</f>
        <v>4.3591269841269896E-3</v>
      </c>
    </row>
    <row r="69" spans="1:6" x14ac:dyDescent="0.3">
      <c r="A69" s="11" t="s">
        <v>89</v>
      </c>
      <c r="B69" s="4" t="s">
        <v>90</v>
      </c>
      <c r="C69" s="15">
        <v>30</v>
      </c>
      <c r="D69" s="15">
        <v>23.757999999999999</v>
      </c>
      <c r="E69" s="16">
        <f t="shared" si="2"/>
        <v>-6.2420000000000009</v>
      </c>
      <c r="F69" s="20">
        <f t="shared" si="3"/>
        <v>-1.2384920634920636E-2</v>
      </c>
    </row>
    <row r="70" spans="1:6" x14ac:dyDescent="0.3">
      <c r="A70" s="11" t="s">
        <v>91</v>
      </c>
      <c r="B70" s="4" t="s">
        <v>92</v>
      </c>
      <c r="C70" s="15">
        <v>12</v>
      </c>
      <c r="D70" s="15">
        <v>4.8</v>
      </c>
      <c r="E70" s="16">
        <f t="shared" si="2"/>
        <v>-7.2</v>
      </c>
      <c r="F70" s="20">
        <f t="shared" si="3"/>
        <v>-1.4285714285714285E-2</v>
      </c>
    </row>
    <row r="71" spans="1:6" x14ac:dyDescent="0.3">
      <c r="A71" s="105"/>
      <c r="B71" s="106"/>
      <c r="C71" s="106"/>
      <c r="D71" s="106"/>
      <c r="E71" s="106"/>
      <c r="F71" s="107"/>
    </row>
    <row r="72" spans="1:6" ht="31.2" x14ac:dyDescent="0.3">
      <c r="A72" s="13" t="s">
        <v>57</v>
      </c>
      <c r="B72" s="6" t="s">
        <v>93</v>
      </c>
      <c r="C72" s="15">
        <v>504</v>
      </c>
      <c r="D72" s="16">
        <v>486</v>
      </c>
      <c r="E72" s="16">
        <f>D72-C72</f>
        <v>-18</v>
      </c>
      <c r="F72" s="20">
        <f>E72/C$72</f>
        <v>-3.5714285714285712E-2</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90" t="s">
        <v>85</v>
      </c>
      <c r="B76" s="116" t="s">
        <v>282</v>
      </c>
      <c r="C76" s="116"/>
      <c r="D76" s="116"/>
      <c r="E76" s="111"/>
      <c r="F76" s="117"/>
    </row>
    <row r="77" spans="1:6" x14ac:dyDescent="0.3">
      <c r="A77" s="12" t="s">
        <v>87</v>
      </c>
      <c r="B77" s="111" t="s">
        <v>283</v>
      </c>
      <c r="C77" s="118"/>
      <c r="D77" s="117"/>
      <c r="E77" s="111">
        <v>2.1970000000000001</v>
      </c>
      <c r="F77" s="117"/>
    </row>
    <row r="78" spans="1:6" x14ac:dyDescent="0.3">
      <c r="A78" s="12" t="s">
        <v>89</v>
      </c>
      <c r="B78" s="111" t="s">
        <v>284</v>
      </c>
      <c r="C78" s="118"/>
      <c r="D78" s="117"/>
      <c r="E78" s="111"/>
      <c r="F78" s="117"/>
    </row>
    <row r="79" spans="1:6" x14ac:dyDescent="0.3">
      <c r="A79" s="12" t="s">
        <v>91</v>
      </c>
      <c r="B79" s="111" t="s">
        <v>285</v>
      </c>
      <c r="C79" s="118"/>
      <c r="D79" s="117"/>
      <c r="E79" s="111">
        <v>7.2</v>
      </c>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C20" r:id="rId1" display="marketa.supplerova@upol.cz"/>
    <hyperlink ref="D20:F20" r:id="rId2" display="veronika.fouskova@upol.cz"/>
  </hyperlinks>
  <pageMargins left="0.7" right="0.7" top="0.78740157499999996" bottom="0.78740157499999996" header="0.3" footer="0.3"/>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52" workbookViewId="0">
      <selection activeCell="D72" sqref="D72"/>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workbookViewId="0"/>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25" workbookViewId="0">
      <selection activeCell="B29" sqref="B29:F29"/>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10" ht="18" x14ac:dyDescent="0.3">
      <c r="A1" s="68" t="s">
        <v>0</v>
      </c>
      <c r="B1" s="261" t="s">
        <v>286</v>
      </c>
      <c r="C1" s="262"/>
      <c r="D1" s="262"/>
      <c r="E1" s="262"/>
      <c r="F1" s="263"/>
      <c r="G1" s="57"/>
      <c r="H1" s="57"/>
      <c r="I1" s="57"/>
      <c r="J1" s="57"/>
    </row>
    <row r="2" spans="1:10" ht="15" customHeight="1" x14ac:dyDescent="0.3">
      <c r="A2" s="264" t="s">
        <v>1</v>
      </c>
      <c r="B2" s="265"/>
      <c r="C2" s="265"/>
      <c r="D2" s="265"/>
      <c r="E2" s="265"/>
      <c r="F2" s="266"/>
      <c r="G2" s="57"/>
      <c r="H2" s="57"/>
      <c r="I2" s="57"/>
      <c r="J2" s="57"/>
    </row>
    <row r="3" spans="1:10" ht="15" customHeight="1" x14ac:dyDescent="0.3">
      <c r="A3" s="264" t="s">
        <v>100</v>
      </c>
      <c r="B3" s="265"/>
      <c r="C3" s="265"/>
      <c r="D3" s="265"/>
      <c r="E3" s="265"/>
      <c r="F3" s="266"/>
      <c r="G3" s="57"/>
      <c r="H3" s="57"/>
      <c r="I3" s="57"/>
      <c r="J3" s="57"/>
    </row>
    <row r="4" spans="1:10" x14ac:dyDescent="0.3">
      <c r="A4" s="58" t="s">
        <v>3</v>
      </c>
      <c r="B4" s="267" t="s">
        <v>287</v>
      </c>
      <c r="C4" s="267"/>
      <c r="D4" s="267"/>
      <c r="E4" s="267"/>
      <c r="F4" s="268"/>
      <c r="G4" s="57"/>
      <c r="H4" s="57"/>
      <c r="I4" s="57"/>
      <c r="J4" s="57"/>
    </row>
    <row r="5" spans="1:10" ht="30" customHeight="1" x14ac:dyDescent="0.3">
      <c r="A5" s="58" t="s">
        <v>5</v>
      </c>
      <c r="B5" s="267" t="s">
        <v>288</v>
      </c>
      <c r="C5" s="267"/>
      <c r="D5" s="267"/>
      <c r="E5" s="267"/>
      <c r="F5" s="268"/>
      <c r="G5" s="57"/>
      <c r="H5" s="57"/>
      <c r="I5" s="57"/>
      <c r="J5" s="57"/>
    </row>
    <row r="6" spans="1:10" x14ac:dyDescent="0.3">
      <c r="A6" s="250" t="s">
        <v>7</v>
      </c>
      <c r="B6" s="252" t="s">
        <v>289</v>
      </c>
      <c r="C6" s="253"/>
      <c r="D6" s="253"/>
      <c r="E6" s="253"/>
      <c r="F6" s="254"/>
      <c r="G6" s="57"/>
      <c r="H6" s="57"/>
      <c r="I6" s="57"/>
      <c r="J6" s="57"/>
    </row>
    <row r="7" spans="1:10" x14ac:dyDescent="0.3">
      <c r="A7" s="250"/>
      <c r="B7" s="255"/>
      <c r="C7" s="256"/>
      <c r="D7" s="256"/>
      <c r="E7" s="256"/>
      <c r="F7" s="257"/>
      <c r="G7" s="57"/>
      <c r="H7" s="57"/>
      <c r="I7" s="57"/>
      <c r="J7" s="57"/>
    </row>
    <row r="8" spans="1:10" x14ac:dyDescent="0.3">
      <c r="A8" s="251"/>
      <c r="B8" s="258"/>
      <c r="C8" s="259"/>
      <c r="D8" s="259"/>
      <c r="E8" s="259"/>
      <c r="F8" s="260"/>
      <c r="G8" s="57"/>
      <c r="H8" s="57"/>
      <c r="I8" s="57"/>
      <c r="J8" s="57"/>
    </row>
    <row r="9" spans="1:10" ht="26.25" customHeight="1" x14ac:dyDescent="0.3">
      <c r="A9" s="69" t="s">
        <v>9</v>
      </c>
      <c r="B9" s="236" t="s">
        <v>290</v>
      </c>
      <c r="C9" s="237"/>
      <c r="D9" s="236" t="s">
        <v>291</v>
      </c>
      <c r="E9" s="236"/>
      <c r="F9" s="237"/>
      <c r="G9" s="57"/>
      <c r="H9" s="57"/>
      <c r="I9" s="57"/>
      <c r="J9" s="57"/>
    </row>
    <row r="10" spans="1:10" ht="25.5" customHeight="1" x14ac:dyDescent="0.3">
      <c r="A10" s="70" t="s">
        <v>12</v>
      </c>
      <c r="B10" s="71" t="s">
        <v>13</v>
      </c>
      <c r="C10" s="236" t="s">
        <v>14</v>
      </c>
      <c r="D10" s="237"/>
      <c r="E10" s="236" t="s">
        <v>15</v>
      </c>
      <c r="F10" s="237"/>
      <c r="G10" s="57"/>
      <c r="H10" s="57"/>
      <c r="I10" s="57"/>
      <c r="J10" s="57"/>
    </row>
    <row r="11" spans="1:10" x14ac:dyDescent="0.3">
      <c r="A11" s="69" t="s">
        <v>16</v>
      </c>
      <c r="B11" s="75">
        <v>442</v>
      </c>
      <c r="C11" s="205">
        <v>442</v>
      </c>
      <c r="D11" s="207"/>
      <c r="E11" s="205">
        <v>0</v>
      </c>
      <c r="F11" s="207"/>
      <c r="G11" s="57"/>
      <c r="H11" s="57"/>
      <c r="I11" s="57"/>
      <c r="J11" s="57"/>
    </row>
    <row r="12" spans="1:10" x14ac:dyDescent="0.3">
      <c r="A12" s="69" t="s">
        <v>17</v>
      </c>
      <c r="B12" s="75">
        <v>442</v>
      </c>
      <c r="C12" s="205">
        <v>442</v>
      </c>
      <c r="D12" s="207"/>
      <c r="E12" s="205">
        <v>0</v>
      </c>
      <c r="F12" s="207"/>
      <c r="G12" s="57"/>
      <c r="H12" s="57"/>
      <c r="I12" s="57"/>
      <c r="J12" s="57"/>
    </row>
    <row r="13" spans="1:10" x14ac:dyDescent="0.3">
      <c r="A13" s="233" t="s">
        <v>198</v>
      </c>
      <c r="B13" s="234"/>
      <c r="C13" s="234"/>
      <c r="D13" s="234"/>
      <c r="E13" s="234"/>
      <c r="F13" s="235"/>
      <c r="G13" s="57"/>
      <c r="H13" s="57"/>
      <c r="I13" s="57"/>
      <c r="J13" s="57"/>
    </row>
    <row r="14" spans="1:10" ht="15.75" customHeight="1" x14ac:dyDescent="0.3">
      <c r="A14" s="243" t="s">
        <v>18</v>
      </c>
      <c r="B14" s="244"/>
      <c r="C14" s="244"/>
      <c r="D14" s="244"/>
      <c r="E14" s="244"/>
      <c r="F14" s="245"/>
      <c r="G14" s="57"/>
      <c r="H14" s="57"/>
      <c r="I14" s="57"/>
      <c r="J14" s="57"/>
    </row>
    <row r="15" spans="1:10" x14ac:dyDescent="0.3">
      <c r="A15" s="73" t="s">
        <v>198</v>
      </c>
      <c r="B15" s="236" t="s">
        <v>19</v>
      </c>
      <c r="C15" s="237"/>
      <c r="D15" s="236" t="s">
        <v>20</v>
      </c>
      <c r="E15" s="236"/>
      <c r="F15" s="237"/>
      <c r="G15" s="57"/>
      <c r="H15" s="57"/>
      <c r="I15" s="57"/>
      <c r="J15" s="57"/>
    </row>
    <row r="16" spans="1:10" x14ac:dyDescent="0.3">
      <c r="A16" s="69" t="s">
        <v>21</v>
      </c>
      <c r="B16" s="150" t="s">
        <v>292</v>
      </c>
      <c r="C16" s="151"/>
      <c r="D16" s="150" t="s">
        <v>293</v>
      </c>
      <c r="E16" s="150"/>
      <c r="F16" s="151"/>
      <c r="G16" s="57"/>
      <c r="H16" s="57"/>
      <c r="I16" s="57"/>
      <c r="J16" s="57"/>
    </row>
    <row r="17" spans="1:10" x14ac:dyDescent="0.3">
      <c r="A17" s="69" t="s">
        <v>0</v>
      </c>
      <c r="B17" s="150" t="s">
        <v>286</v>
      </c>
      <c r="C17" s="151"/>
      <c r="D17" s="150" t="s">
        <v>286</v>
      </c>
      <c r="E17" s="150"/>
      <c r="F17" s="151"/>
      <c r="G17" s="57"/>
      <c r="H17" s="57"/>
      <c r="I17" s="57"/>
      <c r="J17" s="57"/>
    </row>
    <row r="18" spans="1:10" ht="30.75" customHeight="1" x14ac:dyDescent="0.3">
      <c r="A18" s="69" t="s">
        <v>25</v>
      </c>
      <c r="B18" s="150" t="s">
        <v>294</v>
      </c>
      <c r="C18" s="151"/>
      <c r="D18" s="150" t="s">
        <v>294</v>
      </c>
      <c r="E18" s="150"/>
      <c r="F18" s="151"/>
      <c r="G18" s="57"/>
      <c r="H18" s="57"/>
      <c r="I18" s="57"/>
      <c r="J18" s="57"/>
    </row>
    <row r="19" spans="1:10" x14ac:dyDescent="0.3">
      <c r="A19" s="69" t="s">
        <v>27</v>
      </c>
      <c r="B19" s="150" t="s">
        <v>295</v>
      </c>
      <c r="C19" s="151"/>
      <c r="D19" s="150" t="s">
        <v>296</v>
      </c>
      <c r="E19" s="150"/>
      <c r="F19" s="151"/>
      <c r="G19" s="57"/>
      <c r="H19" s="57"/>
      <c r="I19" s="57"/>
      <c r="J19" s="57"/>
    </row>
    <row r="20" spans="1:10" x14ac:dyDescent="0.3">
      <c r="A20" s="69" t="s">
        <v>28</v>
      </c>
      <c r="B20" s="248" t="s">
        <v>297</v>
      </c>
      <c r="C20" s="249"/>
      <c r="D20" s="248" t="s">
        <v>298</v>
      </c>
      <c r="E20" s="248"/>
      <c r="F20" s="249"/>
      <c r="G20" s="57"/>
      <c r="H20" s="57"/>
      <c r="I20" s="57"/>
      <c r="J20" s="57"/>
    </row>
    <row r="21" spans="1:10" x14ac:dyDescent="0.3">
      <c r="A21" s="233" t="s">
        <v>198</v>
      </c>
      <c r="B21" s="234"/>
      <c r="C21" s="234"/>
      <c r="D21" s="234"/>
      <c r="E21" s="234"/>
      <c r="F21" s="235"/>
      <c r="G21" s="57"/>
      <c r="H21" s="57"/>
      <c r="I21" s="57"/>
      <c r="J21" s="57"/>
    </row>
    <row r="22" spans="1:10" ht="15" customHeight="1" x14ac:dyDescent="0.3">
      <c r="A22" s="243" t="s">
        <v>30</v>
      </c>
      <c r="B22" s="244"/>
      <c r="C22" s="244"/>
      <c r="D22" s="244"/>
      <c r="E22" s="244"/>
      <c r="F22" s="245"/>
      <c r="G22" s="57"/>
      <c r="H22" s="57"/>
      <c r="I22" s="57"/>
      <c r="J22" s="57"/>
    </row>
    <row r="23" spans="1:10" ht="29.25" customHeight="1" x14ac:dyDescent="0.3">
      <c r="A23" s="69" t="s">
        <v>31</v>
      </c>
      <c r="B23" s="236" t="s">
        <v>32</v>
      </c>
      <c r="C23" s="236"/>
      <c r="D23" s="236"/>
      <c r="E23" s="236"/>
      <c r="F23" s="237"/>
      <c r="G23" s="57"/>
      <c r="H23" s="57"/>
      <c r="I23" s="57"/>
      <c r="J23" s="57"/>
    </row>
    <row r="24" spans="1:10" ht="210.75" customHeight="1" x14ac:dyDescent="0.3">
      <c r="A24" s="74" t="s">
        <v>198</v>
      </c>
      <c r="B24" s="246" t="s">
        <v>299</v>
      </c>
      <c r="C24" s="246"/>
      <c r="D24" s="246"/>
      <c r="E24" s="246"/>
      <c r="F24" s="247"/>
      <c r="G24" s="57"/>
      <c r="H24" s="57"/>
      <c r="I24" s="57"/>
      <c r="J24" s="57"/>
    </row>
    <row r="25" spans="1:10" ht="210.75" customHeight="1" x14ac:dyDescent="0.3">
      <c r="A25" s="74" t="s">
        <v>198</v>
      </c>
      <c r="B25" s="246" t="s">
        <v>300</v>
      </c>
      <c r="C25" s="246"/>
      <c r="D25" s="246"/>
      <c r="E25" s="246"/>
      <c r="F25" s="247"/>
      <c r="G25" s="57"/>
      <c r="H25" s="57"/>
      <c r="I25" s="57"/>
      <c r="J25" s="57"/>
    </row>
    <row r="26" spans="1:10" x14ac:dyDescent="0.3">
      <c r="A26" s="74" t="s">
        <v>198</v>
      </c>
      <c r="B26" s="150" t="s">
        <v>198</v>
      </c>
      <c r="C26" s="150"/>
      <c r="D26" s="150"/>
      <c r="E26" s="150"/>
      <c r="F26" s="151"/>
      <c r="G26" s="57"/>
      <c r="H26" s="57"/>
      <c r="I26" s="57"/>
      <c r="J26" s="57"/>
    </row>
    <row r="27" spans="1:10" x14ac:dyDescent="0.3">
      <c r="A27" s="233" t="s">
        <v>198</v>
      </c>
      <c r="B27" s="234"/>
      <c r="C27" s="234"/>
      <c r="D27" s="234"/>
      <c r="E27" s="234"/>
      <c r="F27" s="235"/>
      <c r="G27" s="57"/>
      <c r="H27" s="57"/>
      <c r="I27" s="57"/>
      <c r="J27" s="57"/>
    </row>
    <row r="28" spans="1:10" ht="27.75" customHeight="1" x14ac:dyDescent="0.3">
      <c r="A28" s="69" t="s">
        <v>36</v>
      </c>
      <c r="B28" s="236" t="s">
        <v>37</v>
      </c>
      <c r="C28" s="236"/>
      <c r="D28" s="236"/>
      <c r="E28" s="236"/>
      <c r="F28" s="237"/>
      <c r="G28" s="57"/>
      <c r="H28" s="57"/>
      <c r="I28" s="57"/>
      <c r="J28" s="57"/>
    </row>
    <row r="29" spans="1:10" ht="65.25" customHeight="1" x14ac:dyDescent="0.3">
      <c r="A29" s="74">
        <v>1</v>
      </c>
      <c r="B29" s="240" t="s">
        <v>301</v>
      </c>
      <c r="C29" s="241"/>
      <c r="D29" s="241"/>
      <c r="E29" s="241"/>
      <c r="F29" s="242"/>
      <c r="G29" s="57"/>
      <c r="H29" s="57"/>
      <c r="I29" s="57"/>
      <c r="J29" s="57"/>
    </row>
    <row r="30" spans="1:10" ht="111.75" customHeight="1" x14ac:dyDescent="0.3">
      <c r="A30" s="74">
        <v>2</v>
      </c>
      <c r="B30" s="238" t="s">
        <v>302</v>
      </c>
      <c r="C30" s="238"/>
      <c r="D30" s="238"/>
      <c r="E30" s="238"/>
      <c r="F30" s="239"/>
      <c r="G30" s="57"/>
      <c r="H30" s="57"/>
      <c r="I30" s="57"/>
      <c r="J30" s="57"/>
    </row>
    <row r="31" spans="1:10" ht="124.5" customHeight="1" x14ac:dyDescent="0.3">
      <c r="A31" s="74">
        <v>3</v>
      </c>
      <c r="B31" s="241" t="s">
        <v>303</v>
      </c>
      <c r="C31" s="241"/>
      <c r="D31" s="241"/>
      <c r="E31" s="241"/>
      <c r="F31" s="242"/>
      <c r="G31" s="57"/>
      <c r="H31" s="57"/>
      <c r="I31" s="57"/>
      <c r="J31" s="57"/>
    </row>
    <row r="32" spans="1:10" ht="81.75" customHeight="1" x14ac:dyDescent="0.3">
      <c r="A32" s="74">
        <v>4</v>
      </c>
      <c r="B32" s="238" t="s">
        <v>304</v>
      </c>
      <c r="C32" s="238"/>
      <c r="D32" s="238"/>
      <c r="E32" s="238"/>
      <c r="F32" s="239"/>
      <c r="G32" s="57"/>
      <c r="H32" s="57"/>
      <c r="I32" s="57"/>
      <c r="J32" s="57"/>
    </row>
    <row r="33" spans="1:10" ht="146.25" customHeight="1" x14ac:dyDescent="0.3">
      <c r="A33" s="74">
        <v>5</v>
      </c>
      <c r="B33" s="238" t="s">
        <v>305</v>
      </c>
      <c r="C33" s="238"/>
      <c r="D33" s="238"/>
      <c r="E33" s="238"/>
      <c r="F33" s="239"/>
      <c r="G33" s="57"/>
      <c r="H33" s="57"/>
      <c r="I33" s="57"/>
      <c r="J33" s="57"/>
    </row>
    <row r="34" spans="1:10" x14ac:dyDescent="0.3">
      <c r="A34" s="74" t="s">
        <v>198</v>
      </c>
      <c r="B34" s="150" t="s">
        <v>198</v>
      </c>
      <c r="C34" s="150"/>
      <c r="D34" s="150"/>
      <c r="E34" s="150"/>
      <c r="F34" s="151"/>
      <c r="G34" s="57"/>
      <c r="H34" s="57"/>
      <c r="I34" s="57"/>
      <c r="J34" s="57"/>
    </row>
    <row r="35" spans="1:10" x14ac:dyDescent="0.3">
      <c r="A35" s="233" t="s">
        <v>198</v>
      </c>
      <c r="B35" s="234"/>
      <c r="C35" s="234"/>
      <c r="D35" s="234"/>
      <c r="E35" s="234"/>
      <c r="F35" s="235"/>
      <c r="G35" s="57"/>
      <c r="H35" s="57"/>
      <c r="I35" s="57"/>
      <c r="J35" s="57"/>
    </row>
    <row r="36" spans="1:10" x14ac:dyDescent="0.3">
      <c r="A36" s="69" t="s">
        <v>50</v>
      </c>
      <c r="B36" s="236" t="s">
        <v>51</v>
      </c>
      <c r="C36" s="236"/>
      <c r="D36" s="236"/>
      <c r="E36" s="236"/>
      <c r="F36" s="237"/>
      <c r="G36" s="57"/>
      <c r="H36" s="57"/>
      <c r="I36" s="57"/>
      <c r="J36" s="57"/>
    </row>
    <row r="37" spans="1:10" x14ac:dyDescent="0.3">
      <c r="A37" s="69" t="s">
        <v>52</v>
      </c>
      <c r="B37" s="236" t="s">
        <v>53</v>
      </c>
      <c r="C37" s="237"/>
      <c r="D37" s="236" t="s">
        <v>54</v>
      </c>
      <c r="E37" s="236"/>
      <c r="F37" s="237"/>
      <c r="G37" s="57"/>
      <c r="H37" s="57"/>
      <c r="I37" s="57"/>
      <c r="J37" s="62"/>
    </row>
    <row r="38" spans="1:10" ht="57" customHeight="1" x14ac:dyDescent="0.3">
      <c r="A38" s="69" t="s">
        <v>55</v>
      </c>
      <c r="B38" s="228" t="s">
        <v>306</v>
      </c>
      <c r="C38" s="229"/>
      <c r="D38" s="228" t="s">
        <v>307</v>
      </c>
      <c r="E38" s="228"/>
      <c r="F38" s="229"/>
      <c r="G38" s="57"/>
      <c r="H38" s="57"/>
      <c r="I38" s="57"/>
      <c r="J38" s="57"/>
    </row>
    <row r="39" spans="1:10" ht="99.75" customHeight="1" x14ac:dyDescent="0.3">
      <c r="A39" s="69" t="s">
        <v>56</v>
      </c>
      <c r="B39" s="228" t="s">
        <v>308</v>
      </c>
      <c r="C39" s="229"/>
      <c r="D39" s="228" t="s">
        <v>309</v>
      </c>
      <c r="E39" s="228"/>
      <c r="F39" s="229"/>
      <c r="G39" s="57"/>
      <c r="H39" s="57"/>
      <c r="I39" s="57"/>
      <c r="J39" s="57"/>
    </row>
    <row r="40" spans="1:10" ht="45" customHeight="1" x14ac:dyDescent="0.3">
      <c r="A40" s="69" t="s">
        <v>57</v>
      </c>
      <c r="B40" s="150" t="s">
        <v>198</v>
      </c>
      <c r="C40" s="151"/>
      <c r="D40" s="150" t="s">
        <v>198</v>
      </c>
      <c r="E40" s="150"/>
      <c r="F40" s="151"/>
      <c r="G40" s="57"/>
      <c r="H40" s="57"/>
      <c r="I40" s="57"/>
      <c r="J40" s="57"/>
    </row>
    <row r="41" spans="1:10" x14ac:dyDescent="0.3">
      <c r="A41" s="69" t="s">
        <v>58</v>
      </c>
      <c r="B41" s="150" t="s">
        <v>198</v>
      </c>
      <c r="C41" s="151"/>
      <c r="D41" s="150" t="s">
        <v>198</v>
      </c>
      <c r="E41" s="150"/>
      <c r="F41" s="151"/>
      <c r="G41" s="57"/>
      <c r="H41" s="57"/>
      <c r="I41" s="57"/>
      <c r="J41" s="57"/>
    </row>
    <row r="42" spans="1:10" x14ac:dyDescent="0.3">
      <c r="A42" s="233" t="s">
        <v>198</v>
      </c>
      <c r="B42" s="234"/>
      <c r="C42" s="234"/>
      <c r="D42" s="234"/>
      <c r="E42" s="234"/>
      <c r="F42" s="235"/>
      <c r="G42" s="57"/>
      <c r="H42" s="57"/>
      <c r="I42" s="57"/>
      <c r="J42" s="57"/>
    </row>
    <row r="43" spans="1:10" ht="53.25" customHeight="1" x14ac:dyDescent="0.3">
      <c r="A43" s="69" t="s">
        <v>59</v>
      </c>
      <c r="B43" s="223" t="s">
        <v>60</v>
      </c>
      <c r="C43" s="223"/>
      <c r="D43" s="223"/>
      <c r="E43" s="223"/>
      <c r="F43" s="224"/>
      <c r="G43" s="57"/>
      <c r="H43" s="57"/>
      <c r="I43" s="57"/>
      <c r="J43" s="57"/>
    </row>
    <row r="44" spans="1:10" ht="32.25" customHeight="1" x14ac:dyDescent="0.3">
      <c r="A44" s="73" t="s">
        <v>198</v>
      </c>
      <c r="B44" s="76" t="s">
        <v>61</v>
      </c>
      <c r="C44" s="223" t="s">
        <v>62</v>
      </c>
      <c r="D44" s="224"/>
      <c r="E44" s="223" t="s">
        <v>63</v>
      </c>
      <c r="F44" s="224"/>
      <c r="G44" s="57"/>
      <c r="H44" s="57"/>
      <c r="I44" s="57"/>
      <c r="J44" s="57"/>
    </row>
    <row r="45" spans="1:10" x14ac:dyDescent="0.3">
      <c r="A45" s="74" t="s">
        <v>198</v>
      </c>
      <c r="B45" s="75">
        <v>2021</v>
      </c>
      <c r="C45" s="205" t="s">
        <v>310</v>
      </c>
      <c r="D45" s="207"/>
      <c r="E45" s="150" t="s">
        <v>198</v>
      </c>
      <c r="F45" s="151"/>
      <c r="G45" s="57"/>
      <c r="H45" s="57"/>
      <c r="I45" s="57"/>
      <c r="J45" s="57"/>
    </row>
    <row r="46" spans="1:10" ht="14.25" customHeight="1" x14ac:dyDescent="0.3">
      <c r="A46" s="74" t="s">
        <v>198</v>
      </c>
      <c r="B46" s="75">
        <v>2022</v>
      </c>
      <c r="C46" s="205" t="s">
        <v>311</v>
      </c>
      <c r="D46" s="207"/>
      <c r="E46" s="150" t="s">
        <v>198</v>
      </c>
      <c r="F46" s="151"/>
      <c r="G46" s="57"/>
      <c r="H46" s="57"/>
      <c r="I46" s="57"/>
      <c r="J46" s="57"/>
    </row>
    <row r="47" spans="1:10" ht="14.25" customHeight="1" x14ac:dyDescent="0.3">
      <c r="A47" s="74" t="s">
        <v>198</v>
      </c>
      <c r="B47" s="72" t="s">
        <v>198</v>
      </c>
      <c r="C47" s="150" t="s">
        <v>198</v>
      </c>
      <c r="D47" s="151"/>
      <c r="E47" s="150" t="s">
        <v>198</v>
      </c>
      <c r="F47" s="151"/>
      <c r="G47" s="57"/>
      <c r="H47" s="57"/>
      <c r="I47" s="57"/>
      <c r="J47" s="57"/>
    </row>
    <row r="48" spans="1:10" x14ac:dyDescent="0.3">
      <c r="A48" s="74" t="s">
        <v>198</v>
      </c>
      <c r="B48" s="72" t="s">
        <v>198</v>
      </c>
      <c r="C48" s="150" t="s">
        <v>198</v>
      </c>
      <c r="D48" s="151"/>
      <c r="E48" s="150" t="s">
        <v>198</v>
      </c>
      <c r="F48" s="151"/>
      <c r="G48" s="57"/>
      <c r="H48" s="57"/>
      <c r="I48" s="57"/>
      <c r="J48" s="57"/>
    </row>
    <row r="49" spans="1:10" x14ac:dyDescent="0.3">
      <c r="A49" s="74" t="s">
        <v>198</v>
      </c>
      <c r="B49" s="72" t="s">
        <v>198</v>
      </c>
      <c r="C49" s="150" t="s">
        <v>198</v>
      </c>
      <c r="D49" s="151"/>
      <c r="E49" s="150" t="s">
        <v>198</v>
      </c>
      <c r="F49" s="151"/>
      <c r="G49" s="57"/>
      <c r="H49" s="57"/>
      <c r="I49" s="57"/>
      <c r="J49" s="57"/>
    </row>
    <row r="50" spans="1:10" x14ac:dyDescent="0.3">
      <c r="A50" s="220" t="s">
        <v>198</v>
      </c>
      <c r="B50" s="221"/>
      <c r="C50" s="221"/>
      <c r="D50" s="221"/>
      <c r="E50" s="221"/>
      <c r="F50" s="222"/>
      <c r="G50" s="57"/>
      <c r="H50" s="57"/>
      <c r="I50" s="57"/>
      <c r="J50" s="57"/>
    </row>
    <row r="51" spans="1:10" ht="15.6" x14ac:dyDescent="0.3">
      <c r="A51" s="225" t="s">
        <v>64</v>
      </c>
      <c r="B51" s="226"/>
      <c r="C51" s="226"/>
      <c r="D51" s="226"/>
      <c r="E51" s="226"/>
      <c r="F51" s="227"/>
      <c r="G51" s="57"/>
      <c r="H51" s="57"/>
      <c r="I51" s="57"/>
      <c r="J51" s="57"/>
    </row>
    <row r="52" spans="1:10" ht="41.4" x14ac:dyDescent="0.3">
      <c r="A52" s="61" t="s">
        <v>198</v>
      </c>
      <c r="B52" s="63" t="s">
        <v>198</v>
      </c>
      <c r="C52" s="59" t="s">
        <v>65</v>
      </c>
      <c r="D52" s="59" t="s">
        <v>66</v>
      </c>
      <c r="E52" s="64" t="s">
        <v>67</v>
      </c>
      <c r="F52" s="65" t="s">
        <v>68</v>
      </c>
      <c r="G52" s="57"/>
      <c r="H52" s="57"/>
      <c r="I52" s="57"/>
      <c r="J52" s="57"/>
    </row>
    <row r="53" spans="1:10" ht="31.2" x14ac:dyDescent="0.3">
      <c r="A53" s="82" t="s">
        <v>55</v>
      </c>
      <c r="B53" s="66" t="s">
        <v>69</v>
      </c>
      <c r="C53" s="77">
        <v>0</v>
      </c>
      <c r="D53" s="77">
        <v>0</v>
      </c>
      <c r="E53" s="79">
        <v>0</v>
      </c>
      <c r="F53" s="80">
        <v>0</v>
      </c>
      <c r="G53" s="57"/>
      <c r="H53" s="57"/>
      <c r="I53" s="57"/>
      <c r="J53" s="57"/>
    </row>
    <row r="54" spans="1:10" ht="29.25" customHeight="1" x14ac:dyDescent="0.3">
      <c r="A54" s="83" t="s">
        <v>70</v>
      </c>
      <c r="B54" s="60" t="s">
        <v>71</v>
      </c>
      <c r="C54" s="81">
        <v>0</v>
      </c>
      <c r="D54" s="81">
        <v>0</v>
      </c>
      <c r="E54" s="77">
        <v>0</v>
      </c>
      <c r="F54" s="78">
        <v>0</v>
      </c>
      <c r="G54" s="57"/>
      <c r="H54" s="57"/>
      <c r="I54" s="57"/>
      <c r="J54" s="57"/>
    </row>
    <row r="55" spans="1:10" ht="27.6" x14ac:dyDescent="0.3">
      <c r="A55" s="83" t="s">
        <v>72</v>
      </c>
      <c r="B55" s="60" t="s">
        <v>73</v>
      </c>
      <c r="C55" s="81">
        <v>0</v>
      </c>
      <c r="D55" s="81">
        <v>0</v>
      </c>
      <c r="E55" s="77">
        <v>0</v>
      </c>
      <c r="F55" s="78">
        <v>0</v>
      </c>
      <c r="G55" s="57"/>
      <c r="H55" s="57"/>
      <c r="I55" s="57"/>
      <c r="J55" s="57"/>
    </row>
    <row r="56" spans="1:10" x14ac:dyDescent="0.3">
      <c r="A56" s="83" t="s">
        <v>74</v>
      </c>
      <c r="B56" s="60" t="s">
        <v>75</v>
      </c>
      <c r="C56" s="81">
        <v>0</v>
      </c>
      <c r="D56" s="81">
        <v>0</v>
      </c>
      <c r="E56" s="77">
        <v>0</v>
      </c>
      <c r="F56" s="78">
        <v>0</v>
      </c>
      <c r="G56" s="57"/>
      <c r="H56" s="57"/>
      <c r="I56" s="57"/>
      <c r="J56" s="57"/>
    </row>
    <row r="57" spans="1:10" ht="27" customHeight="1" x14ac:dyDescent="0.3">
      <c r="A57" s="220" t="s">
        <v>198</v>
      </c>
      <c r="B57" s="221"/>
      <c r="C57" s="221"/>
      <c r="D57" s="221"/>
      <c r="E57" s="221"/>
      <c r="F57" s="222"/>
      <c r="G57" s="57"/>
      <c r="H57" s="57"/>
      <c r="I57" s="57"/>
      <c r="J57" s="57"/>
    </row>
    <row r="58" spans="1:10" ht="31.2" x14ac:dyDescent="0.3">
      <c r="A58" s="83" t="s">
        <v>56</v>
      </c>
      <c r="B58" s="66" t="s">
        <v>76</v>
      </c>
      <c r="C58" s="77">
        <v>442</v>
      </c>
      <c r="D58" s="77">
        <v>442</v>
      </c>
      <c r="E58" s="77">
        <v>0</v>
      </c>
      <c r="F58" s="78">
        <v>0</v>
      </c>
      <c r="G58" s="57"/>
      <c r="H58" s="57"/>
      <c r="I58" s="57"/>
      <c r="J58" s="57"/>
    </row>
    <row r="59" spans="1:10" ht="15.6" x14ac:dyDescent="0.3">
      <c r="A59" s="83" t="s">
        <v>198</v>
      </c>
      <c r="B59" s="67" t="s">
        <v>77</v>
      </c>
      <c r="C59" s="67" t="s">
        <v>198</v>
      </c>
      <c r="D59" s="67" t="s">
        <v>198</v>
      </c>
      <c r="E59" s="67" t="s">
        <v>198</v>
      </c>
      <c r="F59" s="66" t="s">
        <v>198</v>
      </c>
      <c r="G59" s="57"/>
      <c r="H59" s="57"/>
      <c r="I59" s="57"/>
      <c r="J59" s="57"/>
    </row>
    <row r="60" spans="1:10" x14ac:dyDescent="0.3">
      <c r="A60" s="83" t="s">
        <v>78</v>
      </c>
      <c r="B60" s="60" t="s">
        <v>79</v>
      </c>
      <c r="C60" s="81">
        <v>295</v>
      </c>
      <c r="D60" s="81">
        <v>267</v>
      </c>
      <c r="E60" s="77">
        <v>-28</v>
      </c>
      <c r="F60" s="78">
        <v>-0.06</v>
      </c>
      <c r="G60" s="57"/>
      <c r="H60" s="57"/>
      <c r="I60" s="57"/>
      <c r="J60" s="57"/>
    </row>
    <row r="61" spans="1:10" ht="120" customHeight="1" x14ac:dyDescent="0.3">
      <c r="A61" s="83" t="s">
        <v>80</v>
      </c>
      <c r="B61" s="60" t="s">
        <v>125</v>
      </c>
      <c r="C61" s="81">
        <v>30</v>
      </c>
      <c r="D61" s="81">
        <v>30</v>
      </c>
      <c r="E61" s="77">
        <v>0</v>
      </c>
      <c r="F61" s="78">
        <v>0</v>
      </c>
      <c r="G61" s="57"/>
      <c r="H61" s="57"/>
      <c r="I61" s="57"/>
      <c r="J61" s="57"/>
    </row>
    <row r="62" spans="1:10" ht="69" x14ac:dyDescent="0.3">
      <c r="A62" s="83" t="s">
        <v>82</v>
      </c>
      <c r="B62" s="60" t="s">
        <v>83</v>
      </c>
      <c r="C62" s="81">
        <v>62</v>
      </c>
      <c r="D62" s="81">
        <v>90</v>
      </c>
      <c r="E62" s="77">
        <v>28</v>
      </c>
      <c r="F62" s="78">
        <v>0.06</v>
      </c>
      <c r="G62" s="57"/>
      <c r="H62" s="57"/>
      <c r="I62" s="57"/>
      <c r="J62" s="57"/>
    </row>
    <row r="63" spans="1:10" ht="15.6" x14ac:dyDescent="0.3">
      <c r="A63" s="61" t="s">
        <v>198</v>
      </c>
      <c r="B63" s="67" t="s">
        <v>84</v>
      </c>
      <c r="C63" s="67" t="s">
        <v>198</v>
      </c>
      <c r="D63" s="67" t="s">
        <v>198</v>
      </c>
      <c r="E63" s="67" t="s">
        <v>198</v>
      </c>
      <c r="F63" s="66" t="s">
        <v>198</v>
      </c>
      <c r="G63" s="57"/>
      <c r="H63" s="57"/>
      <c r="I63" s="57"/>
      <c r="J63" s="57"/>
    </row>
    <row r="64" spans="1:10" ht="27.6" x14ac:dyDescent="0.3">
      <c r="A64" s="83" t="s">
        <v>85</v>
      </c>
      <c r="B64" s="60" t="s">
        <v>86</v>
      </c>
      <c r="C64" s="81">
        <v>5</v>
      </c>
      <c r="D64" s="81">
        <v>4</v>
      </c>
      <c r="E64" s="77">
        <v>-1</v>
      </c>
      <c r="F64" s="78">
        <v>0</v>
      </c>
      <c r="G64" s="57"/>
      <c r="H64" s="57"/>
      <c r="I64" s="57"/>
      <c r="J64" s="57"/>
    </row>
    <row r="65" spans="1:10" x14ac:dyDescent="0.3">
      <c r="A65" s="83" t="s">
        <v>87</v>
      </c>
      <c r="B65" s="60" t="s">
        <v>88</v>
      </c>
      <c r="C65" s="81">
        <v>35</v>
      </c>
      <c r="D65" s="81">
        <v>39</v>
      </c>
      <c r="E65" s="77">
        <v>4</v>
      </c>
      <c r="F65" s="78">
        <v>0.01</v>
      </c>
      <c r="G65" s="57"/>
      <c r="H65" s="57"/>
      <c r="I65" s="57"/>
      <c r="J65" s="57"/>
    </row>
    <row r="66" spans="1:10" x14ac:dyDescent="0.3">
      <c r="A66" s="83" t="s">
        <v>89</v>
      </c>
      <c r="B66" s="60" t="s">
        <v>90</v>
      </c>
      <c r="C66" s="81">
        <v>15</v>
      </c>
      <c r="D66" s="81">
        <v>12</v>
      </c>
      <c r="E66" s="77">
        <v>-3</v>
      </c>
      <c r="F66" s="78">
        <v>-0.01</v>
      </c>
      <c r="G66" s="57"/>
      <c r="H66" s="57"/>
      <c r="I66" s="57"/>
      <c r="J66" s="57"/>
    </row>
    <row r="67" spans="1:10" x14ac:dyDescent="0.3">
      <c r="A67" s="83" t="s">
        <v>91</v>
      </c>
      <c r="B67" s="60" t="s">
        <v>92</v>
      </c>
      <c r="C67" s="81">
        <v>0</v>
      </c>
      <c r="D67" s="81">
        <v>0</v>
      </c>
      <c r="E67" s="77">
        <v>0</v>
      </c>
      <c r="F67" s="78">
        <v>0</v>
      </c>
      <c r="G67" s="57"/>
      <c r="H67" s="57"/>
      <c r="I67" s="57"/>
      <c r="J67" s="57"/>
    </row>
    <row r="68" spans="1:10" x14ac:dyDescent="0.3">
      <c r="A68" s="220" t="s">
        <v>198</v>
      </c>
      <c r="B68" s="221"/>
      <c r="C68" s="221"/>
      <c r="D68" s="221"/>
      <c r="E68" s="221"/>
      <c r="F68" s="222"/>
      <c r="G68" s="57"/>
      <c r="H68" s="57"/>
      <c r="I68" s="57"/>
      <c r="J68" s="57"/>
    </row>
    <row r="69" spans="1:10" ht="31.2" x14ac:dyDescent="0.3">
      <c r="A69" s="82" t="s">
        <v>57</v>
      </c>
      <c r="B69" s="66" t="s">
        <v>93</v>
      </c>
      <c r="C69" s="81">
        <v>442</v>
      </c>
      <c r="D69" s="77">
        <v>442</v>
      </c>
      <c r="E69" s="77">
        <v>0</v>
      </c>
      <c r="F69" s="78">
        <v>0</v>
      </c>
      <c r="G69" s="57"/>
      <c r="H69" s="57"/>
      <c r="I69" s="57"/>
      <c r="J69" s="57"/>
    </row>
    <row r="70" spans="1:10" x14ac:dyDescent="0.3">
      <c r="A70" s="220" t="s">
        <v>198</v>
      </c>
      <c r="B70" s="221"/>
      <c r="C70" s="221"/>
      <c r="D70" s="221"/>
      <c r="E70" s="221"/>
      <c r="F70" s="222"/>
      <c r="G70" s="57"/>
      <c r="H70" s="57"/>
      <c r="I70" s="57"/>
      <c r="J70" s="57"/>
    </row>
    <row r="71" spans="1:10" ht="15.6" x14ac:dyDescent="0.3">
      <c r="A71" s="225" t="s">
        <v>94</v>
      </c>
      <c r="B71" s="226"/>
      <c r="C71" s="226"/>
      <c r="D71" s="226"/>
      <c r="E71" s="226"/>
      <c r="F71" s="227"/>
      <c r="G71" s="57"/>
      <c r="H71" s="57"/>
      <c r="I71" s="57"/>
      <c r="J71" s="57"/>
    </row>
    <row r="72" spans="1:10" s="85" customFormat="1" ht="30" customHeight="1" x14ac:dyDescent="0.3">
      <c r="A72" s="86" t="s">
        <v>95</v>
      </c>
      <c r="B72" s="223" t="s">
        <v>96</v>
      </c>
      <c r="C72" s="223"/>
      <c r="D72" s="224"/>
      <c r="E72" s="223" t="s">
        <v>97</v>
      </c>
      <c r="F72" s="224"/>
      <c r="G72" s="84"/>
      <c r="H72" s="84"/>
      <c r="I72" s="84"/>
      <c r="J72" s="84"/>
    </row>
    <row r="73" spans="1:10" x14ac:dyDescent="0.3">
      <c r="A73" s="87" t="s">
        <v>78</v>
      </c>
      <c r="B73" s="150" t="s">
        <v>312</v>
      </c>
      <c r="C73" s="150"/>
      <c r="D73" s="230"/>
      <c r="E73" s="205">
        <v>267</v>
      </c>
      <c r="F73" s="207"/>
      <c r="G73" s="57"/>
      <c r="H73" s="57"/>
      <c r="I73" s="57"/>
      <c r="J73" s="57"/>
    </row>
    <row r="74" spans="1:10" ht="15" customHeight="1" x14ac:dyDescent="0.3">
      <c r="A74" s="83" t="s">
        <v>80</v>
      </c>
      <c r="B74" s="150" t="s">
        <v>313</v>
      </c>
      <c r="C74" s="150"/>
      <c r="D74" s="151"/>
      <c r="E74" s="205">
        <v>30</v>
      </c>
      <c r="F74" s="207"/>
      <c r="G74" s="57"/>
      <c r="H74" s="57"/>
      <c r="I74" s="57"/>
      <c r="J74" s="57"/>
    </row>
    <row r="75" spans="1:10" ht="30" customHeight="1" x14ac:dyDescent="0.3">
      <c r="A75" s="83" t="s">
        <v>82</v>
      </c>
      <c r="B75" s="150" t="s">
        <v>314</v>
      </c>
      <c r="C75" s="150"/>
      <c r="D75" s="151"/>
      <c r="E75" s="205">
        <v>90</v>
      </c>
      <c r="F75" s="207"/>
      <c r="G75" s="57"/>
      <c r="H75" s="57"/>
      <c r="I75" s="57"/>
      <c r="J75" s="57"/>
    </row>
    <row r="76" spans="1:10" ht="31.5" customHeight="1" x14ac:dyDescent="0.3">
      <c r="A76" s="83" t="s">
        <v>85</v>
      </c>
      <c r="B76" s="150" t="s">
        <v>315</v>
      </c>
      <c r="C76" s="150"/>
      <c r="D76" s="151"/>
      <c r="E76" s="205">
        <v>4</v>
      </c>
      <c r="F76" s="207"/>
      <c r="G76" s="57"/>
      <c r="H76" s="57"/>
      <c r="I76" s="57"/>
      <c r="J76" s="57"/>
    </row>
    <row r="77" spans="1:10" x14ac:dyDescent="0.3">
      <c r="A77" s="83" t="s">
        <v>87</v>
      </c>
      <c r="B77" s="150" t="s">
        <v>316</v>
      </c>
      <c r="C77" s="150"/>
      <c r="D77" s="230"/>
      <c r="E77" s="205">
        <v>10</v>
      </c>
      <c r="F77" s="207"/>
      <c r="G77" s="57"/>
      <c r="H77" s="57"/>
      <c r="I77" s="57"/>
      <c r="J77" s="57"/>
    </row>
    <row r="78" spans="1:10" ht="27" customHeight="1" x14ac:dyDescent="0.3">
      <c r="A78" s="83" t="s">
        <v>87</v>
      </c>
      <c r="B78" s="150" t="s">
        <v>317</v>
      </c>
      <c r="C78" s="150"/>
      <c r="D78" s="230"/>
      <c r="E78" s="205">
        <v>15</v>
      </c>
      <c r="F78" s="207"/>
      <c r="G78" s="57"/>
      <c r="H78" s="57"/>
      <c r="I78" s="57"/>
      <c r="J78" s="57"/>
    </row>
    <row r="79" spans="1:10" ht="55.5" customHeight="1" x14ac:dyDescent="0.3">
      <c r="A79" s="83" t="s">
        <v>87</v>
      </c>
      <c r="B79" s="150" t="s">
        <v>318</v>
      </c>
      <c r="C79" s="150"/>
      <c r="D79" s="230"/>
      <c r="E79" s="205">
        <v>14</v>
      </c>
      <c r="F79" s="207"/>
      <c r="G79" s="57"/>
      <c r="H79" s="57"/>
      <c r="I79" s="57"/>
      <c r="J79" s="57"/>
    </row>
    <row r="80" spans="1:10" x14ac:dyDescent="0.3">
      <c r="A80" s="83" t="s">
        <v>89</v>
      </c>
      <c r="B80" s="150" t="s">
        <v>319</v>
      </c>
      <c r="C80" s="150"/>
      <c r="D80" s="230"/>
      <c r="E80" s="205">
        <v>12</v>
      </c>
      <c r="F80" s="207"/>
      <c r="G80" s="57"/>
      <c r="H80" s="57"/>
      <c r="I80" s="57"/>
      <c r="J80" s="57"/>
    </row>
    <row r="81" spans="1:10" x14ac:dyDescent="0.3">
      <c r="A81" s="57" t="s">
        <v>198</v>
      </c>
      <c r="B81" s="57" t="s">
        <v>198</v>
      </c>
      <c r="C81" s="57" t="s">
        <v>198</v>
      </c>
      <c r="D81" s="57" t="s">
        <v>198</v>
      </c>
      <c r="E81" s="57" t="s">
        <v>198</v>
      </c>
      <c r="F81" s="57" t="s">
        <v>198</v>
      </c>
      <c r="G81" s="57"/>
      <c r="H81" s="57"/>
      <c r="I81" s="57"/>
      <c r="J81" s="57"/>
    </row>
    <row r="82" spans="1:10" x14ac:dyDescent="0.3">
      <c r="A82" s="231" t="s">
        <v>98</v>
      </c>
      <c r="B82" s="231"/>
      <c r="C82" s="231"/>
      <c r="D82" s="231"/>
      <c r="E82" s="231"/>
      <c r="F82" s="231"/>
      <c r="G82" s="57"/>
      <c r="H82" s="57"/>
      <c r="I82" s="57"/>
      <c r="J82" s="57"/>
    </row>
    <row r="83" spans="1:10" x14ac:dyDescent="0.3">
      <c r="A83" s="232" t="s">
        <v>217</v>
      </c>
      <c r="B83" s="232"/>
      <c r="C83" s="232"/>
      <c r="D83" s="232"/>
      <c r="E83" s="232"/>
      <c r="F83" s="232"/>
      <c r="G83" s="57"/>
      <c r="H83" s="57"/>
      <c r="I83" s="57"/>
      <c r="J83" s="57"/>
    </row>
    <row r="84" spans="1:10" x14ac:dyDescent="0.3">
      <c r="A84" s="57"/>
      <c r="B84" s="57"/>
      <c r="C84" s="57"/>
      <c r="D84" s="57"/>
      <c r="E84" s="57"/>
      <c r="F84" s="57"/>
      <c r="G84" s="57"/>
      <c r="H84" s="57"/>
      <c r="I84" s="57"/>
      <c r="J84" s="57"/>
    </row>
    <row r="85" spans="1:10" x14ac:dyDescent="0.3">
      <c r="A85" s="115" t="s">
        <v>98</v>
      </c>
      <c r="B85" s="115"/>
      <c r="C85" s="115"/>
      <c r="D85" s="115"/>
      <c r="E85" s="115"/>
      <c r="F85" s="115"/>
    </row>
    <row r="86" spans="1:10" x14ac:dyDescent="0.3">
      <c r="A86" s="115" t="s">
        <v>99</v>
      </c>
      <c r="B86" s="115"/>
      <c r="C86" s="115"/>
      <c r="D86" s="115"/>
      <c r="E86" s="115"/>
      <c r="F86" s="115"/>
    </row>
  </sheetData>
  <mergeCells count="97">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23:F23"/>
    <mergeCell ref="B24:F24"/>
    <mergeCell ref="B25:F25"/>
    <mergeCell ref="B26:F26"/>
    <mergeCell ref="B19:C19"/>
    <mergeCell ref="D19:F19"/>
    <mergeCell ref="B20:C20"/>
    <mergeCell ref="D20:F20"/>
    <mergeCell ref="B16:C16"/>
    <mergeCell ref="D16:F16"/>
    <mergeCell ref="B17:C17"/>
    <mergeCell ref="D17:F17"/>
    <mergeCell ref="B18:C18"/>
    <mergeCell ref="D18:F18"/>
    <mergeCell ref="B40:C40"/>
    <mergeCell ref="D40:F40"/>
    <mergeCell ref="A21:F21"/>
    <mergeCell ref="B36:F36"/>
    <mergeCell ref="B30:F30"/>
    <mergeCell ref="A35:F35"/>
    <mergeCell ref="B37:C37"/>
    <mergeCell ref="B28:F28"/>
    <mergeCell ref="B29:F29"/>
    <mergeCell ref="B31:F31"/>
    <mergeCell ref="B32:F32"/>
    <mergeCell ref="B33:F33"/>
    <mergeCell ref="B34:F34"/>
    <mergeCell ref="D37:F37"/>
    <mergeCell ref="A27:F27"/>
    <mergeCell ref="A22:F22"/>
    <mergeCell ref="C49:D49"/>
    <mergeCell ref="E49:F49"/>
    <mergeCell ref="A50:F50"/>
    <mergeCell ref="B41:C41"/>
    <mergeCell ref="D41:F41"/>
    <mergeCell ref="A42:F42"/>
    <mergeCell ref="B43:F43"/>
    <mergeCell ref="B75:D75"/>
    <mergeCell ref="E75:F75"/>
    <mergeCell ref="B73:D73"/>
    <mergeCell ref="E73:F73"/>
    <mergeCell ref="B74:D74"/>
    <mergeCell ref="E74:F74"/>
    <mergeCell ref="B76:D76"/>
    <mergeCell ref="E76:F76"/>
    <mergeCell ref="B77:D77"/>
    <mergeCell ref="E77:F77"/>
    <mergeCell ref="B78:D78"/>
    <mergeCell ref="E78:F78"/>
    <mergeCell ref="A86:F86"/>
    <mergeCell ref="B79:D79"/>
    <mergeCell ref="E79:F79"/>
    <mergeCell ref="B80:D80"/>
    <mergeCell ref="E80:F80"/>
    <mergeCell ref="A85:F85"/>
    <mergeCell ref="A82:F82"/>
    <mergeCell ref="A83:F83"/>
    <mergeCell ref="B38:C38"/>
    <mergeCell ref="D38:F38"/>
    <mergeCell ref="B39:C39"/>
    <mergeCell ref="D39:F39"/>
    <mergeCell ref="A57:F57"/>
    <mergeCell ref="A51:F51"/>
    <mergeCell ref="C47:D47"/>
    <mergeCell ref="E47:F47"/>
    <mergeCell ref="C44:D44"/>
    <mergeCell ref="E44:F44"/>
    <mergeCell ref="C45:D45"/>
    <mergeCell ref="E45:F45"/>
    <mergeCell ref="C46:D46"/>
    <mergeCell ref="E46:F46"/>
    <mergeCell ref="C48:D48"/>
    <mergeCell ref="E48:F48"/>
    <mergeCell ref="A68:F68"/>
    <mergeCell ref="A70:F70"/>
    <mergeCell ref="B72:D72"/>
    <mergeCell ref="E72:F72"/>
    <mergeCell ref="A71:F71"/>
  </mergeCells>
  <hyperlinks>
    <hyperlink ref="B20" r:id="rId1"/>
    <hyperlink ref="D20" r:id="rId2"/>
  </hyperlinks>
  <pageMargins left="0.7" right="0.7" top="0.78740157499999996" bottom="0.78740157499999996" header="0.3" footer="0.3"/>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46" workbookViewId="0"/>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29" workbookViewId="0">
      <selection activeCell="B62" sqref="B62"/>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t="s">
        <v>320</v>
      </c>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ht="30" customHeight="1"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88">
        <v>498</v>
      </c>
      <c r="C11" s="108">
        <v>498</v>
      </c>
      <c r="D11" s="109"/>
      <c r="E11" s="108">
        <v>0</v>
      </c>
      <c r="F11" s="109"/>
    </row>
    <row r="12" spans="1:6" x14ac:dyDescent="0.3">
      <c r="A12" s="5" t="s">
        <v>17</v>
      </c>
      <c r="B12" s="88">
        <v>498</v>
      </c>
      <c r="C12" s="108">
        <v>498</v>
      </c>
      <c r="D12" s="109"/>
      <c r="E12" s="108">
        <v>0</v>
      </c>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t="s">
        <v>321</v>
      </c>
      <c r="C16" s="103"/>
      <c r="D16" s="102" t="s">
        <v>322</v>
      </c>
      <c r="E16" s="104"/>
      <c r="F16" s="103"/>
    </row>
    <row r="17" spans="1:9" x14ac:dyDescent="0.3">
      <c r="A17" s="5" t="s">
        <v>0</v>
      </c>
      <c r="B17" s="102" t="s">
        <v>320</v>
      </c>
      <c r="C17" s="103"/>
      <c r="D17" s="102" t="s">
        <v>320</v>
      </c>
      <c r="E17" s="104"/>
      <c r="F17" s="103"/>
    </row>
    <row r="18" spans="1:9" ht="45" customHeight="1" x14ac:dyDescent="0.3">
      <c r="A18" s="5" t="s">
        <v>25</v>
      </c>
      <c r="B18" s="102" t="s">
        <v>323</v>
      </c>
      <c r="C18" s="103"/>
      <c r="D18" s="102" t="s">
        <v>323</v>
      </c>
      <c r="E18" s="104"/>
      <c r="F18" s="103"/>
    </row>
    <row r="19" spans="1:9" x14ac:dyDescent="0.3">
      <c r="A19" s="5" t="s">
        <v>27</v>
      </c>
      <c r="B19" s="111">
        <v>224095691</v>
      </c>
      <c r="C19" s="103"/>
      <c r="D19" s="111">
        <v>224095771</v>
      </c>
      <c r="E19" s="104"/>
      <c r="F19" s="103"/>
    </row>
    <row r="20" spans="1:9" x14ac:dyDescent="0.3">
      <c r="A20" s="5" t="s">
        <v>28</v>
      </c>
      <c r="B20" s="110" t="s">
        <v>324</v>
      </c>
      <c r="C20" s="103"/>
      <c r="D20" s="110" t="s">
        <v>325</v>
      </c>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ht="55.2" x14ac:dyDescent="0.3">
      <c r="A32" s="9" t="s">
        <v>326</v>
      </c>
      <c r="B32" s="102" t="s">
        <v>327</v>
      </c>
      <c r="C32" s="104"/>
      <c r="D32" s="104"/>
      <c r="E32" s="104"/>
      <c r="F32" s="103"/>
    </row>
    <row r="33" spans="1:10" ht="96.6" x14ac:dyDescent="0.3">
      <c r="A33" s="9" t="s">
        <v>328</v>
      </c>
      <c r="B33" s="102" t="s">
        <v>329</v>
      </c>
      <c r="C33" s="104"/>
      <c r="D33" s="104"/>
      <c r="E33" s="104"/>
      <c r="F33" s="103"/>
    </row>
    <row r="34" spans="1:10" ht="60" customHeight="1" x14ac:dyDescent="0.3">
      <c r="A34" s="9" t="s">
        <v>330</v>
      </c>
      <c r="B34" s="102" t="s">
        <v>331</v>
      </c>
      <c r="C34" s="104"/>
      <c r="D34" s="104"/>
      <c r="E34" s="104"/>
      <c r="F34" s="103"/>
    </row>
    <row r="35" spans="1:10" ht="62.1" customHeight="1" x14ac:dyDescent="0.3">
      <c r="A35" s="9" t="s">
        <v>332</v>
      </c>
      <c r="B35" s="102" t="s">
        <v>333</v>
      </c>
      <c r="C35" s="104"/>
      <c r="D35" s="104"/>
      <c r="E35" s="104"/>
      <c r="F35" s="103"/>
    </row>
    <row r="36" spans="1:10" ht="96.6" x14ac:dyDescent="0.3">
      <c r="A36" s="9" t="s">
        <v>334</v>
      </c>
      <c r="B36" s="102" t="s">
        <v>335</v>
      </c>
      <c r="C36" s="104"/>
      <c r="D36" s="104"/>
      <c r="E36" s="104"/>
      <c r="F36" s="103"/>
    </row>
    <row r="37" spans="1:10" ht="41.4" x14ac:dyDescent="0.3">
      <c r="A37" s="9" t="s">
        <v>336</v>
      </c>
      <c r="B37" s="102" t="s">
        <v>337</v>
      </c>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f>E56/C$72</f>
        <v>0</v>
      </c>
    </row>
    <row r="57" spans="1:6" ht="27.6" x14ac:dyDescent="0.3">
      <c r="A57" s="11" t="s">
        <v>70</v>
      </c>
      <c r="B57" s="4" t="s">
        <v>71</v>
      </c>
      <c r="C57" s="15">
        <v>0</v>
      </c>
      <c r="D57" s="15">
        <v>0</v>
      </c>
      <c r="E57" s="16">
        <f t="shared" ref="E57:E59" si="0">D57-C57</f>
        <v>0</v>
      </c>
      <c r="F57" s="20">
        <f>E57/C$72</f>
        <v>0</v>
      </c>
    </row>
    <row r="58" spans="1:6" ht="27.6" x14ac:dyDescent="0.3">
      <c r="A58" s="11" t="s">
        <v>72</v>
      </c>
      <c r="B58" s="4" t="s">
        <v>73</v>
      </c>
      <c r="C58" s="15">
        <v>0</v>
      </c>
      <c r="D58" s="15">
        <v>0</v>
      </c>
      <c r="E58" s="16">
        <f t="shared" si="0"/>
        <v>0</v>
      </c>
      <c r="F58" s="20">
        <f>E58/C$72</f>
        <v>0</v>
      </c>
    </row>
    <row r="59" spans="1:6" x14ac:dyDescent="0.3">
      <c r="A59" s="11" t="s">
        <v>74</v>
      </c>
      <c r="B59" s="4" t="s">
        <v>75</v>
      </c>
      <c r="C59" s="15">
        <v>0</v>
      </c>
      <c r="D59" s="15">
        <v>0</v>
      </c>
      <c r="E59" s="16">
        <f t="shared" si="0"/>
        <v>0</v>
      </c>
      <c r="F59" s="20">
        <f>E59/C$72</f>
        <v>0</v>
      </c>
    </row>
    <row r="60" spans="1:6" x14ac:dyDescent="0.3">
      <c r="A60" s="105"/>
      <c r="B60" s="106"/>
      <c r="C60" s="106"/>
      <c r="D60" s="106"/>
      <c r="E60" s="106"/>
      <c r="F60" s="107"/>
    </row>
    <row r="61" spans="1:6" ht="31.2" x14ac:dyDescent="0.3">
      <c r="A61" s="13" t="s">
        <v>56</v>
      </c>
      <c r="B61" s="6" t="s">
        <v>76</v>
      </c>
      <c r="C61" s="16">
        <f>SUM(C63:C70)</f>
        <v>498</v>
      </c>
      <c r="D61" s="16">
        <f>SUM(D63:D70)</f>
        <v>498</v>
      </c>
      <c r="E61" s="16">
        <f>D61-C61</f>
        <v>0</v>
      </c>
      <c r="F61" s="20">
        <f>E61/C$72</f>
        <v>0</v>
      </c>
    </row>
    <row r="62" spans="1:6" ht="15.6" x14ac:dyDescent="0.3">
      <c r="A62" s="12"/>
      <c r="B62" s="21" t="s">
        <v>77</v>
      </c>
      <c r="C62" s="22"/>
      <c r="D62" s="22"/>
      <c r="E62" s="22"/>
      <c r="F62" s="23"/>
    </row>
    <row r="63" spans="1:6" x14ac:dyDescent="0.3">
      <c r="A63" s="11" t="s">
        <v>78</v>
      </c>
      <c r="B63" s="4" t="s">
        <v>79</v>
      </c>
      <c r="C63" s="15">
        <v>260</v>
      </c>
      <c r="D63" s="24">
        <v>260</v>
      </c>
      <c r="E63" s="16">
        <f>SUM(D63-C63)</f>
        <v>0</v>
      </c>
      <c r="F63" s="20">
        <f>E63/C$72</f>
        <v>0</v>
      </c>
    </row>
    <row r="64" spans="1:6" ht="110.4" x14ac:dyDescent="0.3">
      <c r="A64" s="11" t="s">
        <v>80</v>
      </c>
      <c r="B64" s="4" t="s">
        <v>125</v>
      </c>
      <c r="C64" s="15">
        <v>0</v>
      </c>
      <c r="D64" s="15">
        <v>0</v>
      </c>
      <c r="E64" s="16">
        <f t="shared" ref="E64:E65" si="1">SUM(D64-C64)</f>
        <v>0</v>
      </c>
      <c r="F64" s="20">
        <f>E64/C$72</f>
        <v>0</v>
      </c>
    </row>
    <row r="65" spans="1:6" ht="69" x14ac:dyDescent="0.3">
      <c r="A65" s="11" t="s">
        <v>82</v>
      </c>
      <c r="B65" s="4" t="s">
        <v>83</v>
      </c>
      <c r="C65" s="15">
        <v>88</v>
      </c>
      <c r="D65" s="15">
        <v>88</v>
      </c>
      <c r="E65" s="16">
        <f t="shared" si="1"/>
        <v>0</v>
      </c>
      <c r="F65" s="20">
        <f>E65/C$72</f>
        <v>0</v>
      </c>
    </row>
    <row r="66" spans="1:6" ht="15.6" x14ac:dyDescent="0.3">
      <c r="A66" s="2"/>
      <c r="B66" s="21" t="s">
        <v>84</v>
      </c>
      <c r="C66" s="22"/>
      <c r="D66" s="22"/>
      <c r="E66" s="22"/>
      <c r="F66" s="23"/>
    </row>
    <row r="67" spans="1:6" ht="27.6" x14ac:dyDescent="0.3">
      <c r="A67" s="11" t="s">
        <v>85</v>
      </c>
      <c r="B67" s="4" t="s">
        <v>86</v>
      </c>
      <c r="C67" s="15">
        <v>0</v>
      </c>
      <c r="D67" s="15">
        <v>0</v>
      </c>
      <c r="E67" s="16">
        <f>SUM(D67-C67)</f>
        <v>0</v>
      </c>
      <c r="F67" s="20">
        <f>E67/C$72</f>
        <v>0</v>
      </c>
    </row>
    <row r="68" spans="1:6" x14ac:dyDescent="0.3">
      <c r="A68" s="11" t="s">
        <v>87</v>
      </c>
      <c r="B68" s="4" t="s">
        <v>88</v>
      </c>
      <c r="C68" s="15">
        <v>150</v>
      </c>
      <c r="D68" s="15">
        <v>150</v>
      </c>
      <c r="E68" s="16">
        <f t="shared" ref="E68:E70" si="2">SUM(D68-C68)</f>
        <v>0</v>
      </c>
      <c r="F68" s="20">
        <f t="shared" ref="F68:F70" si="3">E68/C$72</f>
        <v>0</v>
      </c>
    </row>
    <row r="69" spans="1:6" x14ac:dyDescent="0.3">
      <c r="A69" s="11" t="s">
        <v>89</v>
      </c>
      <c r="B69" s="4" t="s">
        <v>90</v>
      </c>
      <c r="C69" s="15">
        <v>0</v>
      </c>
      <c r="D69" s="15">
        <v>0</v>
      </c>
      <c r="E69" s="16">
        <f t="shared" si="2"/>
        <v>0</v>
      </c>
      <c r="F69" s="20">
        <f t="shared" si="3"/>
        <v>0</v>
      </c>
    </row>
    <row r="70" spans="1:6" x14ac:dyDescent="0.3">
      <c r="A70" s="11" t="s">
        <v>91</v>
      </c>
      <c r="B70" s="4" t="s">
        <v>92</v>
      </c>
      <c r="C70" s="15">
        <v>0</v>
      </c>
      <c r="D70" s="15">
        <v>0</v>
      </c>
      <c r="E70" s="16">
        <f t="shared" si="2"/>
        <v>0</v>
      </c>
      <c r="F70" s="20">
        <f t="shared" si="3"/>
        <v>0</v>
      </c>
    </row>
    <row r="71" spans="1:6" x14ac:dyDescent="0.3">
      <c r="A71" s="105"/>
      <c r="B71" s="106"/>
      <c r="C71" s="106"/>
      <c r="D71" s="106"/>
      <c r="E71" s="106"/>
      <c r="F71" s="107"/>
    </row>
    <row r="72" spans="1:6" ht="31.2" x14ac:dyDescent="0.3">
      <c r="A72" s="13" t="s">
        <v>57</v>
      </c>
      <c r="B72" s="6" t="s">
        <v>93</v>
      </c>
      <c r="C72" s="15">
        <v>498</v>
      </c>
      <c r="D72" s="16">
        <f>SUM(D61,D56,)</f>
        <v>498</v>
      </c>
      <c r="E72" s="16">
        <f>D72-C72</f>
        <v>0</v>
      </c>
      <c r="F72" s="20">
        <f>E72/C$72</f>
        <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ht="30" customHeight="1" x14ac:dyDescent="0.3">
      <c r="A76" s="89" t="s">
        <v>78</v>
      </c>
      <c r="B76" s="144" t="s">
        <v>338</v>
      </c>
      <c r="C76" s="144"/>
      <c r="D76" s="144"/>
      <c r="E76" s="111">
        <v>260</v>
      </c>
      <c r="F76" s="117"/>
    </row>
    <row r="77" spans="1:6" x14ac:dyDescent="0.3">
      <c r="A77" s="89" t="s">
        <v>82</v>
      </c>
      <c r="B77" s="147" t="s">
        <v>339</v>
      </c>
      <c r="C77" s="148"/>
      <c r="D77" s="149"/>
      <c r="E77" s="111">
        <v>88</v>
      </c>
      <c r="F77" s="117"/>
    </row>
    <row r="78" spans="1:6" x14ac:dyDescent="0.3">
      <c r="A78" s="89" t="s">
        <v>87</v>
      </c>
      <c r="B78" s="147" t="s">
        <v>340</v>
      </c>
      <c r="C78" s="148"/>
      <c r="D78" s="149"/>
      <c r="E78" s="111">
        <v>20</v>
      </c>
      <c r="F78" s="117"/>
    </row>
    <row r="79" spans="1:6" x14ac:dyDescent="0.3">
      <c r="A79" s="89" t="s">
        <v>87</v>
      </c>
      <c r="B79" s="147" t="s">
        <v>341</v>
      </c>
      <c r="C79" s="148"/>
      <c r="D79" s="149"/>
      <c r="E79" s="111">
        <v>10</v>
      </c>
      <c r="F79" s="117"/>
    </row>
    <row r="80" spans="1:6" ht="45" customHeight="1" x14ac:dyDescent="0.3">
      <c r="A80" s="89" t="s">
        <v>87</v>
      </c>
      <c r="B80" s="144" t="s">
        <v>342</v>
      </c>
      <c r="C80" s="144"/>
      <c r="D80" s="144"/>
      <c r="E80" s="111">
        <v>30</v>
      </c>
      <c r="F80" s="117"/>
    </row>
    <row r="81" spans="1:6" x14ac:dyDescent="0.3">
      <c r="A81" s="89" t="s">
        <v>87</v>
      </c>
      <c r="B81" s="144" t="s">
        <v>343</v>
      </c>
      <c r="C81" s="144"/>
      <c r="D81" s="144"/>
      <c r="E81" s="111">
        <v>35</v>
      </c>
      <c r="F81" s="117"/>
    </row>
    <row r="82" spans="1:6" x14ac:dyDescent="0.3">
      <c r="A82" s="89" t="s">
        <v>87</v>
      </c>
      <c r="B82" s="144" t="s">
        <v>344</v>
      </c>
      <c r="C82" s="144"/>
      <c r="D82" s="144"/>
      <c r="E82" s="111">
        <v>55</v>
      </c>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 r:id="rId1"/>
    <hyperlink ref="D20" r:id="rId2"/>
  </hyperlinks>
  <pageMargins left="0.7" right="0.7" top="0.78740157499999996" bottom="0.78740157499999996" header="0.3" footer="0.3"/>
  <pageSetup paperSize="9" orientation="portrait" horizontalDpi="0" verticalDpi="0" r:id="rId3"/>
  <legacyDrawing r:id="rId4"/>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0"/>
  <sheetViews>
    <sheetView topLeftCell="A68" workbookViewId="0">
      <selection activeCell="B41" sqref="B41:E41"/>
    </sheetView>
  </sheetViews>
  <sheetFormatPr defaultRowHeight="14.4" x14ac:dyDescent="0.3"/>
  <cols>
    <col min="1" max="1" width="25.3320312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ht="55.5" customHeight="1" x14ac:dyDescent="0.3">
      <c r="A5" s="5" t="s">
        <v>5</v>
      </c>
      <c r="B5" s="102" t="s">
        <v>6</v>
      </c>
      <c r="C5" s="104"/>
      <c r="D5" s="104"/>
      <c r="E5" s="104"/>
      <c r="F5" s="103"/>
    </row>
    <row r="6" spans="1:6" ht="55.5" customHeight="1" x14ac:dyDescent="0.3">
      <c r="A6" s="137" t="s">
        <v>7</v>
      </c>
      <c r="B6" s="128" t="s">
        <v>8</v>
      </c>
      <c r="C6" s="129"/>
      <c r="D6" s="129"/>
      <c r="E6" s="129"/>
      <c r="F6" s="130"/>
    </row>
    <row r="7" spans="1:6" ht="55.5" customHeight="1" x14ac:dyDescent="0.3">
      <c r="A7" s="138"/>
      <c r="B7" s="131"/>
      <c r="C7" s="132"/>
      <c r="D7" s="132"/>
      <c r="E7" s="132"/>
      <c r="F7" s="133"/>
    </row>
    <row r="8" spans="1:6" x14ac:dyDescent="0.3">
      <c r="A8" s="139"/>
      <c r="B8" s="134"/>
      <c r="C8" s="135"/>
      <c r="D8" s="135"/>
      <c r="E8" s="135"/>
      <c r="F8" s="136"/>
    </row>
    <row r="9" spans="1: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31">
        <v>498</v>
      </c>
      <c r="C11" s="273">
        <v>498</v>
      </c>
      <c r="D11" s="109"/>
      <c r="E11" s="108">
        <v>0</v>
      </c>
      <c r="F11" s="109"/>
    </row>
    <row r="12" spans="1:6" x14ac:dyDescent="0.3">
      <c r="A12" s="5" t="s">
        <v>17</v>
      </c>
      <c r="B12" s="31">
        <v>478</v>
      </c>
      <c r="C12" s="273">
        <v>478</v>
      </c>
      <c r="D12" s="109"/>
      <c r="E12" s="108">
        <v>0</v>
      </c>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269" t="s">
        <v>345</v>
      </c>
      <c r="C16" s="183"/>
      <c r="D16" s="182" t="s">
        <v>345</v>
      </c>
      <c r="E16" s="182"/>
      <c r="F16" s="183"/>
    </row>
    <row r="17" spans="1:9" x14ac:dyDescent="0.3">
      <c r="A17" s="5" t="s">
        <v>0</v>
      </c>
      <c r="B17" s="269" t="s">
        <v>346</v>
      </c>
      <c r="C17" s="183"/>
      <c r="D17" s="182" t="s">
        <v>346</v>
      </c>
      <c r="E17" s="182"/>
      <c r="F17" s="183"/>
    </row>
    <row r="18" spans="1:9" x14ac:dyDescent="0.3">
      <c r="A18" s="5" t="s">
        <v>25</v>
      </c>
      <c r="B18" s="269" t="s">
        <v>347</v>
      </c>
      <c r="C18" s="183"/>
      <c r="D18" s="182" t="s">
        <v>347</v>
      </c>
      <c r="E18" s="182"/>
      <c r="F18" s="183"/>
    </row>
    <row r="19" spans="1:9" x14ac:dyDescent="0.3">
      <c r="A19" s="5" t="s">
        <v>27</v>
      </c>
      <c r="B19" s="271">
        <v>775007657</v>
      </c>
      <c r="C19" s="183"/>
      <c r="D19" s="187">
        <v>775007657</v>
      </c>
      <c r="E19" s="182"/>
      <c r="F19" s="183"/>
    </row>
    <row r="20" spans="1:9" x14ac:dyDescent="0.3">
      <c r="A20" s="5" t="s">
        <v>28</v>
      </c>
      <c r="B20" s="272" t="s">
        <v>348</v>
      </c>
      <c r="C20" s="189"/>
      <c r="D20" s="188" t="s">
        <v>348</v>
      </c>
      <c r="E20" s="188"/>
      <c r="F20" s="189"/>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ht="287.25" customHeight="1" x14ac:dyDescent="0.3">
      <c r="A24" s="32" t="s">
        <v>33</v>
      </c>
      <c r="B24" s="102"/>
      <c r="C24" s="104"/>
      <c r="D24" s="104"/>
      <c r="E24" s="104"/>
      <c r="F24" s="103"/>
    </row>
    <row r="25" spans="1:9" ht="222" customHeight="1" x14ac:dyDescent="0.3">
      <c r="A25" s="32" t="s">
        <v>34</v>
      </c>
      <c r="B25" s="102"/>
      <c r="C25" s="104"/>
      <c r="D25" s="104"/>
      <c r="E25" s="104"/>
      <c r="F25" s="103"/>
    </row>
    <row r="26" spans="1:9" ht="82.8" x14ac:dyDescent="0.3">
      <c r="A26" s="32" t="s">
        <v>35</v>
      </c>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x14ac:dyDescent="0.3">
      <c r="A31" s="5" t="s">
        <v>36</v>
      </c>
      <c r="B31" s="119" t="s">
        <v>37</v>
      </c>
      <c r="C31" s="120"/>
      <c r="D31" s="120"/>
      <c r="E31" s="120"/>
      <c r="F31" s="121"/>
      <c r="I31" s="1"/>
    </row>
    <row r="32" spans="1:9" ht="108.75" customHeight="1" x14ac:dyDescent="0.3">
      <c r="A32" s="9">
        <v>1</v>
      </c>
      <c r="B32" s="269" t="s">
        <v>349</v>
      </c>
      <c r="C32" s="182"/>
      <c r="D32" s="182"/>
      <c r="E32" s="182"/>
      <c r="F32" s="183"/>
    </row>
    <row r="33" spans="1:10" ht="52.5" customHeight="1" x14ac:dyDescent="0.3">
      <c r="A33" s="9">
        <v>2</v>
      </c>
      <c r="B33" s="269" t="s">
        <v>350</v>
      </c>
      <c r="C33" s="182"/>
      <c r="D33" s="182"/>
      <c r="E33" s="182"/>
      <c r="F33" s="183"/>
    </row>
    <row r="34" spans="1:10" ht="90" customHeight="1" x14ac:dyDescent="0.3">
      <c r="A34" s="9">
        <v>3</v>
      </c>
      <c r="B34" s="269" t="s">
        <v>351</v>
      </c>
      <c r="C34" s="182"/>
      <c r="D34" s="182"/>
      <c r="E34" s="182"/>
      <c r="F34" s="183"/>
    </row>
    <row r="35" spans="1:10" ht="57.75" customHeight="1" x14ac:dyDescent="0.3">
      <c r="A35" s="9">
        <v>4</v>
      </c>
      <c r="B35" s="269" t="s">
        <v>352</v>
      </c>
      <c r="C35" s="182"/>
      <c r="D35" s="182"/>
      <c r="E35" s="182"/>
      <c r="F35" s="183"/>
    </row>
    <row r="36" spans="1:10" ht="57" customHeight="1" x14ac:dyDescent="0.3">
      <c r="A36" s="9">
        <v>5</v>
      </c>
      <c r="B36" s="269" t="s">
        <v>353</v>
      </c>
      <c r="C36" s="182"/>
      <c r="D36" s="182"/>
      <c r="E36" s="182"/>
      <c r="F36" s="183"/>
    </row>
    <row r="37" spans="1:10" ht="37.5" customHeight="1" x14ac:dyDescent="0.3">
      <c r="A37" s="9">
        <v>6</v>
      </c>
      <c r="B37" s="269" t="s">
        <v>354</v>
      </c>
      <c r="C37" s="182"/>
      <c r="D37" s="182"/>
      <c r="E37" s="182"/>
      <c r="F37" s="183"/>
    </row>
    <row r="38" spans="1:10" ht="56.25" customHeight="1" x14ac:dyDescent="0.3">
      <c r="A38" s="9">
        <v>7</v>
      </c>
      <c r="B38" s="182" t="s">
        <v>355</v>
      </c>
      <c r="C38" s="182"/>
      <c r="D38" s="182"/>
      <c r="E38" s="182"/>
      <c r="F38" s="33" t="s">
        <v>198</v>
      </c>
    </row>
    <row r="39" spans="1:10" ht="45.75" customHeight="1" x14ac:dyDescent="0.3">
      <c r="A39" s="9">
        <v>8</v>
      </c>
      <c r="B39" s="182" t="s">
        <v>356</v>
      </c>
      <c r="C39" s="182"/>
      <c r="D39" s="182"/>
      <c r="E39" s="182"/>
      <c r="F39" s="33" t="s">
        <v>198</v>
      </c>
    </row>
    <row r="40" spans="1:10" ht="25.5" customHeight="1" x14ac:dyDescent="0.3">
      <c r="A40" s="9">
        <v>9</v>
      </c>
      <c r="B40" s="270" t="s">
        <v>357</v>
      </c>
      <c r="C40" s="270"/>
      <c r="D40" s="270"/>
      <c r="E40" s="270"/>
      <c r="F40" s="33" t="s">
        <v>198</v>
      </c>
    </row>
    <row r="41" spans="1:10" ht="39" customHeight="1" x14ac:dyDescent="0.3">
      <c r="A41" s="9">
        <v>10</v>
      </c>
      <c r="B41" s="182" t="s">
        <v>358</v>
      </c>
      <c r="C41" s="182"/>
      <c r="D41" s="182"/>
      <c r="E41" s="182"/>
      <c r="F41" s="33" t="s">
        <v>198</v>
      </c>
    </row>
    <row r="42" spans="1:10" x14ac:dyDescent="0.3">
      <c r="A42" s="105"/>
      <c r="B42" s="106"/>
      <c r="C42" s="106"/>
      <c r="D42" s="106"/>
      <c r="E42" s="106"/>
      <c r="F42" s="107"/>
    </row>
    <row r="43" spans="1:10" ht="33.75" customHeight="1" x14ac:dyDescent="0.3">
      <c r="A43" s="5" t="s">
        <v>50</v>
      </c>
      <c r="B43" s="99" t="s">
        <v>51</v>
      </c>
      <c r="C43" s="100"/>
      <c r="D43" s="100"/>
      <c r="E43" s="100"/>
      <c r="F43" s="101"/>
    </row>
    <row r="44" spans="1:10" ht="45" customHeight="1" x14ac:dyDescent="0.3">
      <c r="A44" s="5" t="s">
        <v>52</v>
      </c>
      <c r="B44" s="99" t="s">
        <v>53</v>
      </c>
      <c r="C44" s="101"/>
      <c r="D44" s="99" t="s">
        <v>54</v>
      </c>
      <c r="E44" s="100"/>
      <c r="F44" s="101"/>
      <c r="J44" s="8"/>
    </row>
    <row r="45" spans="1:10" x14ac:dyDescent="0.3">
      <c r="A45" s="10" t="s">
        <v>55</v>
      </c>
      <c r="B45" s="102"/>
      <c r="C45" s="103"/>
      <c r="D45" s="102"/>
      <c r="E45" s="104"/>
      <c r="F45" s="103"/>
    </row>
    <row r="46" spans="1:10" x14ac:dyDescent="0.3">
      <c r="A46" s="10" t="s">
        <v>56</v>
      </c>
      <c r="B46" s="102"/>
      <c r="C46" s="103"/>
      <c r="D46" s="102"/>
      <c r="E46" s="104"/>
      <c r="F46" s="103"/>
    </row>
    <row r="47" spans="1:10" x14ac:dyDescent="0.3">
      <c r="A47" s="10" t="s">
        <v>57</v>
      </c>
      <c r="B47" s="102"/>
      <c r="C47" s="103"/>
      <c r="D47" s="102"/>
      <c r="E47" s="104"/>
      <c r="F47" s="103"/>
    </row>
    <row r="48" spans="1:10" x14ac:dyDescent="0.3">
      <c r="A48" s="10" t="s">
        <v>58</v>
      </c>
      <c r="B48" s="102"/>
      <c r="C48" s="103"/>
      <c r="D48" s="102"/>
      <c r="E48" s="104"/>
      <c r="F48" s="103"/>
    </row>
    <row r="49" spans="1:6" x14ac:dyDescent="0.3">
      <c r="A49" s="105"/>
      <c r="B49" s="106"/>
      <c r="C49" s="106"/>
      <c r="D49" s="106"/>
      <c r="E49" s="106"/>
      <c r="F49" s="107"/>
    </row>
    <row r="50" spans="1:6" ht="46.5" customHeight="1" x14ac:dyDescent="0.3">
      <c r="A50" s="5" t="s">
        <v>59</v>
      </c>
      <c r="B50" s="99" t="s">
        <v>60</v>
      </c>
      <c r="C50" s="100"/>
      <c r="D50" s="100"/>
      <c r="E50" s="100"/>
      <c r="F50" s="101"/>
    </row>
    <row r="51" spans="1:6" ht="33.75" customHeight="1" x14ac:dyDescent="0.3">
      <c r="A51" s="2"/>
      <c r="B51" s="10" t="s">
        <v>61</v>
      </c>
      <c r="C51" s="99" t="s">
        <v>62</v>
      </c>
      <c r="D51" s="101"/>
      <c r="E51" s="99" t="s">
        <v>63</v>
      </c>
      <c r="F51" s="101"/>
    </row>
    <row r="52" spans="1:6" x14ac:dyDescent="0.3">
      <c r="A52" s="4"/>
      <c r="B52" s="9"/>
      <c r="C52" s="102"/>
      <c r="D52" s="103"/>
      <c r="E52" s="102"/>
      <c r="F52" s="103"/>
    </row>
    <row r="53" spans="1:6" x14ac:dyDescent="0.3">
      <c r="A53" s="4"/>
      <c r="B53" s="9"/>
      <c r="C53" s="102"/>
      <c r="D53" s="103"/>
      <c r="E53" s="102"/>
      <c r="F53" s="103"/>
    </row>
    <row r="54" spans="1:6" x14ac:dyDescent="0.3">
      <c r="A54" s="4"/>
      <c r="B54" s="9"/>
      <c r="C54" s="102"/>
      <c r="D54" s="103"/>
      <c r="E54" s="102"/>
      <c r="F54" s="103"/>
    </row>
    <row r="55" spans="1:6" x14ac:dyDescent="0.3">
      <c r="A55" s="4"/>
      <c r="B55" s="9"/>
      <c r="C55" s="102"/>
      <c r="D55" s="103"/>
      <c r="E55" s="102"/>
      <c r="F55" s="103"/>
    </row>
    <row r="56" spans="1:6" x14ac:dyDescent="0.3">
      <c r="A56" s="4"/>
      <c r="B56" s="9"/>
      <c r="C56" s="102"/>
      <c r="D56" s="103"/>
      <c r="E56" s="102"/>
      <c r="F56" s="103"/>
    </row>
    <row r="57" spans="1:6" x14ac:dyDescent="0.3">
      <c r="A57" s="105"/>
      <c r="B57" s="106"/>
      <c r="C57" s="106"/>
      <c r="D57" s="106"/>
      <c r="E57" s="106"/>
      <c r="F57" s="107"/>
    </row>
    <row r="58" spans="1:6" ht="15" customHeight="1" x14ac:dyDescent="0.3">
      <c r="A58" s="122" t="s">
        <v>64</v>
      </c>
      <c r="B58" s="123"/>
      <c r="C58" s="123"/>
      <c r="D58" s="123"/>
      <c r="E58" s="123"/>
      <c r="F58" s="124"/>
    </row>
    <row r="59" spans="1:6" ht="41.4" x14ac:dyDescent="0.3">
      <c r="A59" s="3"/>
      <c r="B59" s="3"/>
      <c r="C59" s="10" t="s">
        <v>65</v>
      </c>
      <c r="D59" s="10" t="s">
        <v>66</v>
      </c>
      <c r="E59" s="19" t="s">
        <v>67</v>
      </c>
      <c r="F59" s="17" t="s">
        <v>68</v>
      </c>
    </row>
    <row r="60" spans="1:6" ht="31.2" x14ac:dyDescent="0.3">
      <c r="A60" s="13" t="s">
        <v>55</v>
      </c>
      <c r="B60" s="6" t="s">
        <v>69</v>
      </c>
      <c r="C60" s="16">
        <f>SUM(C61:C63)</f>
        <v>0</v>
      </c>
      <c r="D60" s="16">
        <f>SUM(D61:D63)</f>
        <v>0</v>
      </c>
      <c r="E60" s="16">
        <f>D60-C60</f>
        <v>0</v>
      </c>
      <c r="F60" s="20" t="e">
        <f>E60/C$76</f>
        <v>#DIV/0!</v>
      </c>
    </row>
    <row r="61" spans="1:6" ht="27.6" x14ac:dyDescent="0.3">
      <c r="A61" s="11" t="s">
        <v>70</v>
      </c>
      <c r="B61" s="4" t="s">
        <v>71</v>
      </c>
      <c r="C61" s="15">
        <v>0</v>
      </c>
      <c r="D61" s="15">
        <v>0</v>
      </c>
      <c r="E61" s="16">
        <f t="shared" ref="E61:E63" si="0">D61-C61</f>
        <v>0</v>
      </c>
      <c r="F61" s="20" t="e">
        <f>E61/C$76</f>
        <v>#DIV/0!</v>
      </c>
    </row>
    <row r="62" spans="1:6" ht="27.6" x14ac:dyDescent="0.3">
      <c r="A62" s="11" t="s">
        <v>72</v>
      </c>
      <c r="B62" s="4" t="s">
        <v>73</v>
      </c>
      <c r="C62" s="15">
        <v>0</v>
      </c>
      <c r="D62" s="15">
        <v>0</v>
      </c>
      <c r="E62" s="16">
        <f t="shared" si="0"/>
        <v>0</v>
      </c>
      <c r="F62" s="20" t="e">
        <f>E62/C$76</f>
        <v>#DIV/0!</v>
      </c>
    </row>
    <row r="63" spans="1:6" x14ac:dyDescent="0.3">
      <c r="A63" s="11" t="s">
        <v>74</v>
      </c>
      <c r="B63" s="4" t="s">
        <v>75</v>
      </c>
      <c r="C63" s="15">
        <v>0</v>
      </c>
      <c r="D63" s="15">
        <v>0</v>
      </c>
      <c r="E63" s="16">
        <f t="shared" si="0"/>
        <v>0</v>
      </c>
      <c r="F63" s="20" t="e">
        <f>E63/C$76</f>
        <v>#DIV/0!</v>
      </c>
    </row>
    <row r="64" spans="1:6" x14ac:dyDescent="0.3">
      <c r="A64" s="105"/>
      <c r="B64" s="106"/>
      <c r="C64" s="106"/>
      <c r="D64" s="106"/>
      <c r="E64" s="106"/>
      <c r="F64" s="107"/>
    </row>
    <row r="65" spans="1:6" ht="31.2" x14ac:dyDescent="0.3">
      <c r="A65" s="13" t="s">
        <v>56</v>
      </c>
      <c r="B65" s="6" t="s">
        <v>76</v>
      </c>
      <c r="C65" s="34">
        <v>498</v>
      </c>
      <c r="D65" s="34">
        <v>498</v>
      </c>
      <c r="E65" s="16">
        <f>D65-C65</f>
        <v>0</v>
      </c>
      <c r="F65" s="20" t="e">
        <f>E65/C$76</f>
        <v>#DIV/0!</v>
      </c>
    </row>
    <row r="66" spans="1:6" ht="15.6" x14ac:dyDescent="0.3">
      <c r="A66" s="12"/>
      <c r="B66" s="21" t="s">
        <v>77</v>
      </c>
      <c r="C66" s="22"/>
      <c r="D66" s="22"/>
      <c r="E66" s="22"/>
      <c r="F66" s="23"/>
    </row>
    <row r="67" spans="1:6" x14ac:dyDescent="0.3">
      <c r="A67" s="11" t="s">
        <v>78</v>
      </c>
      <c r="B67" s="4" t="s">
        <v>79</v>
      </c>
      <c r="C67" s="15"/>
      <c r="D67" s="24"/>
      <c r="E67" s="16">
        <f>SUM(D67-C67)</f>
        <v>0</v>
      </c>
      <c r="F67" s="20" t="e">
        <f>E67/C$76</f>
        <v>#DIV/0!</v>
      </c>
    </row>
    <row r="68" spans="1:6" ht="110.4" x14ac:dyDescent="0.3">
      <c r="A68" s="11" t="s">
        <v>80</v>
      </c>
      <c r="B68" s="4" t="s">
        <v>125</v>
      </c>
      <c r="C68" s="15"/>
      <c r="D68" s="15"/>
      <c r="E68" s="16">
        <f t="shared" ref="E68:E69" si="1">SUM(D68-C68)</f>
        <v>0</v>
      </c>
      <c r="F68" s="20" t="e">
        <f>E68/C$76</f>
        <v>#DIV/0!</v>
      </c>
    </row>
    <row r="69" spans="1:6" ht="69" x14ac:dyDescent="0.3">
      <c r="A69" s="11" t="s">
        <v>82</v>
      </c>
      <c r="B69" s="4" t="s">
        <v>83</v>
      </c>
      <c r="C69" s="15"/>
      <c r="D69" s="15"/>
      <c r="E69" s="16">
        <f t="shared" si="1"/>
        <v>0</v>
      </c>
      <c r="F69" s="20" t="e">
        <f>E69/C$76</f>
        <v>#DIV/0!</v>
      </c>
    </row>
    <row r="70" spans="1:6" ht="15.6" x14ac:dyDescent="0.3">
      <c r="A70" s="2"/>
      <c r="B70" s="21" t="s">
        <v>84</v>
      </c>
      <c r="C70" s="22"/>
      <c r="D70" s="22"/>
      <c r="E70" s="22"/>
      <c r="F70" s="23"/>
    </row>
    <row r="71" spans="1:6" ht="27.6" x14ac:dyDescent="0.3">
      <c r="A71" s="11" t="s">
        <v>85</v>
      </c>
      <c r="B71" s="4" t="s">
        <v>86</v>
      </c>
      <c r="C71" s="15"/>
      <c r="D71" s="15"/>
      <c r="E71" s="16">
        <f>SUM(D71-C71)</f>
        <v>0</v>
      </c>
      <c r="F71" s="20" t="e">
        <f>E71/C$76</f>
        <v>#DIV/0!</v>
      </c>
    </row>
    <row r="72" spans="1:6" x14ac:dyDescent="0.3">
      <c r="A72" s="11" t="s">
        <v>87</v>
      </c>
      <c r="B72" s="4" t="s">
        <v>88</v>
      </c>
      <c r="C72" s="15"/>
      <c r="D72" s="15"/>
      <c r="E72" s="16">
        <f t="shared" ref="E72:E74" si="2">SUM(D72-C72)</f>
        <v>0</v>
      </c>
      <c r="F72" s="20" t="e">
        <f t="shared" ref="F72:F74" si="3">E72/C$76</f>
        <v>#DIV/0!</v>
      </c>
    </row>
    <row r="73" spans="1:6" x14ac:dyDescent="0.3">
      <c r="A73" s="11" t="s">
        <v>89</v>
      </c>
      <c r="B73" s="4" t="s">
        <v>90</v>
      </c>
      <c r="C73" s="15"/>
      <c r="D73" s="15"/>
      <c r="E73" s="16">
        <f t="shared" si="2"/>
        <v>0</v>
      </c>
      <c r="F73" s="20" t="e">
        <f t="shared" si="3"/>
        <v>#DIV/0!</v>
      </c>
    </row>
    <row r="74" spans="1:6" x14ac:dyDescent="0.3">
      <c r="A74" s="11" t="s">
        <v>91</v>
      </c>
      <c r="B74" s="4" t="s">
        <v>92</v>
      </c>
      <c r="C74" s="15"/>
      <c r="D74" s="15"/>
      <c r="E74" s="16">
        <f t="shared" si="2"/>
        <v>0</v>
      </c>
      <c r="F74" s="20" t="e">
        <f t="shared" si="3"/>
        <v>#DIV/0!</v>
      </c>
    </row>
    <row r="75" spans="1:6" x14ac:dyDescent="0.3">
      <c r="A75" s="105"/>
      <c r="B75" s="106"/>
      <c r="C75" s="106"/>
      <c r="D75" s="106"/>
      <c r="E75" s="106"/>
      <c r="F75" s="107"/>
    </row>
    <row r="76" spans="1:6" ht="31.2" x14ac:dyDescent="0.3">
      <c r="A76" s="13" t="s">
        <v>57</v>
      </c>
      <c r="B76" s="6" t="s">
        <v>93</v>
      </c>
      <c r="C76" s="15"/>
      <c r="D76" s="16">
        <f>SUM(D65,D60,)</f>
        <v>498</v>
      </c>
      <c r="E76" s="16">
        <f>D76-C76</f>
        <v>498</v>
      </c>
      <c r="F76" s="20" t="e">
        <f>E76/C$76</f>
        <v>#DIV/0!</v>
      </c>
    </row>
    <row r="77" spans="1:6" x14ac:dyDescent="0.3">
      <c r="A77" s="105"/>
      <c r="B77" s="106"/>
      <c r="C77" s="106"/>
      <c r="D77" s="106"/>
      <c r="E77" s="106"/>
      <c r="F77" s="107"/>
    </row>
    <row r="78" spans="1:6" ht="15" customHeight="1" x14ac:dyDescent="0.3">
      <c r="A78" s="122" t="s">
        <v>94</v>
      </c>
      <c r="B78" s="123"/>
      <c r="C78" s="123"/>
      <c r="D78" s="123"/>
      <c r="E78" s="123"/>
      <c r="F78" s="124"/>
    </row>
    <row r="79" spans="1:6" ht="27.6" x14ac:dyDescent="0.3">
      <c r="A79" s="10" t="s">
        <v>95</v>
      </c>
      <c r="B79" s="99" t="s">
        <v>96</v>
      </c>
      <c r="C79" s="100"/>
      <c r="D79" s="101"/>
      <c r="E79" s="99" t="s">
        <v>97</v>
      </c>
      <c r="F79" s="101"/>
    </row>
    <row r="80" spans="1:6" x14ac:dyDescent="0.3">
      <c r="A80" s="26"/>
      <c r="B80" s="116"/>
      <c r="C80" s="116"/>
      <c r="D80" s="116"/>
      <c r="E80" s="111"/>
      <c r="F80" s="117"/>
    </row>
    <row r="81" spans="1:6" x14ac:dyDescent="0.3">
      <c r="A81" s="26"/>
      <c r="B81" s="111"/>
      <c r="C81" s="118"/>
      <c r="D81" s="117"/>
      <c r="E81" s="111"/>
      <c r="F81" s="117"/>
    </row>
    <row r="82" spans="1:6" x14ac:dyDescent="0.3">
      <c r="A82" s="26"/>
      <c r="B82" s="111"/>
      <c r="C82" s="118"/>
      <c r="D82" s="117"/>
      <c r="E82" s="111"/>
      <c r="F82" s="117"/>
    </row>
    <row r="83" spans="1:6" x14ac:dyDescent="0.3">
      <c r="A83" s="26"/>
      <c r="B83" s="111"/>
      <c r="C83" s="118"/>
      <c r="D83" s="117"/>
      <c r="E83" s="111"/>
      <c r="F83" s="117"/>
    </row>
    <row r="84" spans="1:6" x14ac:dyDescent="0.3">
      <c r="A84" s="26"/>
      <c r="B84" s="116"/>
      <c r="C84" s="116"/>
      <c r="D84" s="116"/>
      <c r="E84" s="111"/>
      <c r="F84" s="117"/>
    </row>
    <row r="85" spans="1:6" x14ac:dyDescent="0.3">
      <c r="A85" s="26"/>
      <c r="B85" s="116"/>
      <c r="C85" s="116"/>
      <c r="D85" s="116"/>
      <c r="E85" s="111"/>
      <c r="F85" s="117"/>
    </row>
    <row r="86" spans="1:6" x14ac:dyDescent="0.3">
      <c r="A86" s="26"/>
      <c r="B86" s="116"/>
      <c r="C86" s="116"/>
      <c r="D86" s="116"/>
      <c r="E86" s="111"/>
      <c r="F86" s="117"/>
    </row>
    <row r="87" spans="1:6" x14ac:dyDescent="0.3">
      <c r="A87" s="26"/>
      <c r="B87" s="116"/>
      <c r="C87" s="116"/>
      <c r="D87" s="116"/>
      <c r="E87" s="111"/>
      <c r="F87" s="117"/>
    </row>
    <row r="88" spans="1:6" x14ac:dyDescent="0.3">
      <c r="A88" s="18"/>
      <c r="B88" s="18"/>
      <c r="C88" s="18"/>
      <c r="D88" s="18"/>
      <c r="E88" s="18"/>
      <c r="F88" s="18"/>
    </row>
    <row r="89" spans="1:6" x14ac:dyDescent="0.3">
      <c r="A89" s="115" t="s">
        <v>98</v>
      </c>
      <c r="B89" s="115"/>
      <c r="C89" s="115"/>
      <c r="D89" s="115"/>
      <c r="E89" s="115"/>
      <c r="F89" s="115"/>
    </row>
    <row r="90" spans="1:6" x14ac:dyDescent="0.3">
      <c r="A90" s="115" t="s">
        <v>99</v>
      </c>
      <c r="B90" s="115"/>
      <c r="C90" s="115"/>
      <c r="D90" s="115"/>
      <c r="E90" s="115"/>
      <c r="F90" s="115"/>
    </row>
  </sheetData>
  <mergeCells count="102">
    <mergeCell ref="B16:C16"/>
    <mergeCell ref="D16:F16"/>
    <mergeCell ref="B17:C17"/>
    <mergeCell ref="C10:D10"/>
    <mergeCell ref="E10:F10"/>
    <mergeCell ref="C11:D11"/>
    <mergeCell ref="E11:F11"/>
    <mergeCell ref="C12:D12"/>
    <mergeCell ref="E12:F12"/>
    <mergeCell ref="A13:F13"/>
    <mergeCell ref="A14:F14"/>
    <mergeCell ref="B15:C15"/>
    <mergeCell ref="D15:F15"/>
    <mergeCell ref="D17:F17"/>
    <mergeCell ref="A6:A8"/>
    <mergeCell ref="B6:F8"/>
    <mergeCell ref="B1:F1"/>
    <mergeCell ref="A2:F2"/>
    <mergeCell ref="A3:F3"/>
    <mergeCell ref="B4:F4"/>
    <mergeCell ref="B5:F5"/>
    <mergeCell ref="B9:C9"/>
    <mergeCell ref="D9:F9"/>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4:C44"/>
    <mergeCell ref="D44:F44"/>
    <mergeCell ref="B29:F29"/>
    <mergeCell ref="A30:F30"/>
    <mergeCell ref="B31:F31"/>
    <mergeCell ref="B32:F32"/>
    <mergeCell ref="B33:F33"/>
    <mergeCell ref="B34:F34"/>
    <mergeCell ref="B35:F35"/>
    <mergeCell ref="B36:F36"/>
    <mergeCell ref="A42:F42"/>
    <mergeCell ref="B43:F43"/>
    <mergeCell ref="B37:F37"/>
    <mergeCell ref="B38:E38"/>
    <mergeCell ref="B39:E39"/>
    <mergeCell ref="B40:E40"/>
    <mergeCell ref="B41:E41"/>
    <mergeCell ref="B45:C45"/>
    <mergeCell ref="D45:F45"/>
    <mergeCell ref="B46:C46"/>
    <mergeCell ref="D46:F46"/>
    <mergeCell ref="B47:C47"/>
    <mergeCell ref="D47:F47"/>
    <mergeCell ref="B48:C48"/>
    <mergeCell ref="D48:F48"/>
    <mergeCell ref="A49:F49"/>
    <mergeCell ref="B50:F50"/>
    <mergeCell ref="C51:D51"/>
    <mergeCell ref="E51:F51"/>
    <mergeCell ref="A58:F58"/>
    <mergeCell ref="C52:D52"/>
    <mergeCell ref="E52:F52"/>
    <mergeCell ref="C53:D53"/>
    <mergeCell ref="E53:F53"/>
    <mergeCell ref="C54:D54"/>
    <mergeCell ref="E54:F54"/>
    <mergeCell ref="C55:D55"/>
    <mergeCell ref="E55:F55"/>
    <mergeCell ref="C56:D56"/>
    <mergeCell ref="E56:F56"/>
    <mergeCell ref="A57:F57"/>
    <mergeCell ref="A64:F64"/>
    <mergeCell ref="A75:F75"/>
    <mergeCell ref="A77:F77"/>
    <mergeCell ref="A78:F78"/>
    <mergeCell ref="B79:D79"/>
    <mergeCell ref="E79:F79"/>
    <mergeCell ref="B80:D80"/>
    <mergeCell ref="E80:F80"/>
    <mergeCell ref="B81:D81"/>
    <mergeCell ref="E81:F81"/>
    <mergeCell ref="B82:D82"/>
    <mergeCell ref="E82:F82"/>
    <mergeCell ref="A90:F90"/>
    <mergeCell ref="B83:D83"/>
    <mergeCell ref="E83:F83"/>
    <mergeCell ref="B84:D84"/>
    <mergeCell ref="E84:F84"/>
    <mergeCell ref="B85:D85"/>
    <mergeCell ref="E85:F85"/>
    <mergeCell ref="B86:D86"/>
    <mergeCell ref="E86:F86"/>
    <mergeCell ref="B87:D87"/>
    <mergeCell ref="E87:F87"/>
    <mergeCell ref="A89:F89"/>
  </mergeCells>
  <hyperlinks>
    <hyperlink ref="B20" r:id="rId1"/>
    <hyperlink ref="D20" r:id="rId2"/>
  </hyperlinks>
  <pageMargins left="0.7" right="0.7" top="0.78740157499999996" bottom="0.78740157499999996" header="0.3" footer="0.3"/>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7"/>
  <sheetViews>
    <sheetView tabSelected="1" topLeftCell="A49" workbookViewId="0">
      <selection activeCell="E77" sqref="E77"/>
    </sheetView>
  </sheetViews>
  <sheetFormatPr defaultRowHeight="14.4" x14ac:dyDescent="0.3"/>
  <cols>
    <col min="1" max="1" width="17.88671875" customWidth="1"/>
    <col min="2" max="2" width="29" customWidth="1"/>
    <col min="3" max="3" width="16.88671875" customWidth="1"/>
    <col min="4" max="4" width="17.6640625" customWidth="1"/>
    <col min="5" max="5" width="17.88671875" customWidth="1"/>
  </cols>
  <sheetData>
    <row r="1" spans="1:5" ht="18" x14ac:dyDescent="0.3">
      <c r="A1" s="25" t="s">
        <v>0</v>
      </c>
      <c r="B1" s="125" t="s">
        <v>360</v>
      </c>
      <c r="C1" s="126"/>
      <c r="D1" s="126"/>
      <c r="E1" s="126"/>
    </row>
    <row r="2" spans="1:5" ht="15" customHeight="1" x14ac:dyDescent="0.3">
      <c r="A2" s="125" t="s">
        <v>1</v>
      </c>
      <c r="B2" s="126"/>
      <c r="C2" s="126"/>
      <c r="D2" s="126"/>
      <c r="E2" s="126"/>
    </row>
    <row r="3" spans="1:5" ht="15" customHeight="1" x14ac:dyDescent="0.3">
      <c r="A3" s="125" t="s">
        <v>100</v>
      </c>
      <c r="B3" s="126"/>
      <c r="C3" s="126"/>
      <c r="D3" s="126"/>
      <c r="E3" s="126"/>
    </row>
    <row r="4" spans="1:5" x14ac:dyDescent="0.3">
      <c r="A4" s="7" t="s">
        <v>3</v>
      </c>
      <c r="B4" s="102" t="s">
        <v>4</v>
      </c>
      <c r="C4" s="104"/>
      <c r="D4" s="104"/>
      <c r="E4" s="104"/>
    </row>
    <row r="5" spans="1:5" ht="21.75" customHeight="1" x14ac:dyDescent="0.3">
      <c r="A5" s="5" t="s">
        <v>5</v>
      </c>
      <c r="B5" s="102" t="s">
        <v>6</v>
      </c>
      <c r="C5" s="104"/>
      <c r="D5" s="104"/>
      <c r="E5" s="104"/>
    </row>
    <row r="6" spans="1:5" x14ac:dyDescent="0.3">
      <c r="A6" s="137" t="s">
        <v>7</v>
      </c>
      <c r="B6" s="128" t="s">
        <v>8</v>
      </c>
      <c r="C6" s="129"/>
      <c r="D6" s="129"/>
      <c r="E6" s="129"/>
    </row>
    <row r="7" spans="1:5" x14ac:dyDescent="0.3">
      <c r="A7" s="138"/>
      <c r="B7" s="131"/>
      <c r="C7" s="132"/>
      <c r="D7" s="132"/>
      <c r="E7" s="132"/>
    </row>
    <row r="8" spans="1:5" x14ac:dyDescent="0.3">
      <c r="A8" s="139"/>
      <c r="B8" s="134"/>
      <c r="C8" s="135"/>
      <c r="D8" s="135"/>
      <c r="E8" s="135"/>
    </row>
    <row r="9" spans="1:5" ht="27.6" x14ac:dyDescent="0.3">
      <c r="A9" s="5" t="s">
        <v>9</v>
      </c>
      <c r="B9" s="119" t="s">
        <v>10</v>
      </c>
      <c r="C9" s="121"/>
      <c r="D9" s="119" t="s">
        <v>11</v>
      </c>
      <c r="E9" s="120"/>
    </row>
    <row r="10" spans="1:5" ht="25.5" customHeight="1" x14ac:dyDescent="0.3">
      <c r="A10" s="6" t="s">
        <v>12</v>
      </c>
      <c r="B10" s="5" t="s">
        <v>415</v>
      </c>
      <c r="C10" s="119" t="s">
        <v>416</v>
      </c>
      <c r="D10" s="121"/>
      <c r="E10" s="91" t="s">
        <v>15</v>
      </c>
    </row>
    <row r="11" spans="1:5" x14ac:dyDescent="0.3">
      <c r="A11" s="5" t="s">
        <v>16</v>
      </c>
      <c r="B11" s="14"/>
      <c r="C11" s="108"/>
      <c r="D11" s="109"/>
      <c r="E11" s="93"/>
    </row>
    <row r="12" spans="1:5" x14ac:dyDescent="0.3">
      <c r="A12" s="5" t="s">
        <v>17</v>
      </c>
      <c r="B12" s="14"/>
      <c r="C12" s="108"/>
      <c r="D12" s="109"/>
      <c r="E12" s="93"/>
    </row>
    <row r="13" spans="1:5" x14ac:dyDescent="0.3">
      <c r="A13" s="105"/>
      <c r="B13" s="106"/>
      <c r="C13" s="106"/>
      <c r="D13" s="106"/>
      <c r="E13" s="106"/>
    </row>
    <row r="14" spans="1:5" ht="15.6" x14ac:dyDescent="0.3">
      <c r="A14" s="112" t="s">
        <v>18</v>
      </c>
      <c r="B14" s="113"/>
      <c r="C14" s="113"/>
      <c r="D14" s="113"/>
      <c r="E14" s="113"/>
    </row>
    <row r="15" spans="1:5" x14ac:dyDescent="0.3">
      <c r="A15" s="2"/>
      <c r="B15" s="99" t="s">
        <v>19</v>
      </c>
      <c r="C15" s="101"/>
      <c r="D15" s="99" t="s">
        <v>20</v>
      </c>
      <c r="E15" s="100"/>
    </row>
    <row r="16" spans="1:5" x14ac:dyDescent="0.3">
      <c r="A16" s="5" t="s">
        <v>21</v>
      </c>
      <c r="B16" s="102" t="s">
        <v>359</v>
      </c>
      <c r="C16" s="103"/>
      <c r="D16" s="102" t="s">
        <v>359</v>
      </c>
      <c r="E16" s="103"/>
    </row>
    <row r="17" spans="1:8" x14ac:dyDescent="0.3">
      <c r="A17" s="5" t="s">
        <v>0</v>
      </c>
      <c r="B17" s="102" t="s">
        <v>360</v>
      </c>
      <c r="C17" s="103"/>
      <c r="D17" s="102" t="s">
        <v>360</v>
      </c>
      <c r="E17" s="103"/>
    </row>
    <row r="18" spans="1:8" x14ac:dyDescent="0.3">
      <c r="A18" s="5" t="s">
        <v>25</v>
      </c>
      <c r="B18" s="140" t="s">
        <v>361</v>
      </c>
      <c r="C18" s="155"/>
      <c r="D18" s="140" t="s">
        <v>361</v>
      </c>
      <c r="E18" s="155"/>
    </row>
    <row r="19" spans="1:8" x14ac:dyDescent="0.3">
      <c r="A19" s="5" t="s">
        <v>27</v>
      </c>
      <c r="B19" s="111">
        <v>420773771182</v>
      </c>
      <c r="C19" s="103"/>
      <c r="D19" s="111">
        <v>420773771182</v>
      </c>
      <c r="E19" s="103"/>
    </row>
    <row r="20" spans="1:8" x14ac:dyDescent="0.3">
      <c r="A20" s="5" t="s">
        <v>28</v>
      </c>
      <c r="B20" s="140" t="s">
        <v>362</v>
      </c>
      <c r="C20" s="155"/>
      <c r="D20" s="140" t="s">
        <v>362</v>
      </c>
      <c r="E20" s="155"/>
    </row>
    <row r="21" spans="1:8" x14ac:dyDescent="0.3">
      <c r="A21" s="105"/>
      <c r="B21" s="106"/>
      <c r="C21" s="106"/>
      <c r="D21" s="106"/>
      <c r="E21" s="106"/>
    </row>
    <row r="22" spans="1:8" ht="15" customHeight="1" x14ac:dyDescent="0.3">
      <c r="A22" s="112" t="s">
        <v>30</v>
      </c>
      <c r="B22" s="113"/>
      <c r="C22" s="113"/>
      <c r="D22" s="113"/>
      <c r="E22" s="113"/>
    </row>
    <row r="23" spans="1:8" ht="29.25" customHeight="1" x14ac:dyDescent="0.3">
      <c r="A23" s="5" t="s">
        <v>31</v>
      </c>
      <c r="B23" s="119" t="s">
        <v>32</v>
      </c>
      <c r="C23" s="120"/>
      <c r="D23" s="120"/>
      <c r="E23" s="120"/>
    </row>
    <row r="24" spans="1:8" ht="69" x14ac:dyDescent="0.3">
      <c r="A24" s="95" t="s">
        <v>395</v>
      </c>
      <c r="B24" s="102" t="s">
        <v>404</v>
      </c>
      <c r="C24" s="104"/>
      <c r="D24" s="104"/>
      <c r="E24" s="104"/>
    </row>
    <row r="25" spans="1:8" ht="96.6" x14ac:dyDescent="0.3">
      <c r="A25" s="96" t="s">
        <v>396</v>
      </c>
      <c r="B25" s="102" t="s">
        <v>405</v>
      </c>
      <c r="C25" s="104"/>
      <c r="D25" s="104"/>
      <c r="E25" s="104"/>
    </row>
    <row r="26" spans="1:8" ht="151.80000000000001" x14ac:dyDescent="0.3">
      <c r="A26" s="96" t="s">
        <v>397</v>
      </c>
      <c r="B26" s="102" t="s">
        <v>406</v>
      </c>
      <c r="C26" s="104"/>
      <c r="D26" s="104"/>
      <c r="E26" s="104"/>
    </row>
    <row r="27" spans="1:8" ht="124.2" x14ac:dyDescent="0.3">
      <c r="A27" s="96" t="s">
        <v>398</v>
      </c>
      <c r="B27" s="102" t="s">
        <v>401</v>
      </c>
      <c r="C27" s="104"/>
      <c r="D27" s="104"/>
      <c r="E27" s="104"/>
    </row>
    <row r="28" spans="1:8" ht="110.4" x14ac:dyDescent="0.3">
      <c r="A28" s="96" t="s">
        <v>399</v>
      </c>
      <c r="B28" s="102" t="s">
        <v>413</v>
      </c>
      <c r="C28" s="104"/>
      <c r="D28" s="104"/>
      <c r="E28" s="104"/>
    </row>
    <row r="29" spans="1:8" ht="138" x14ac:dyDescent="0.3">
      <c r="A29" s="9" t="s">
        <v>400</v>
      </c>
      <c r="B29" s="102" t="s">
        <v>402</v>
      </c>
      <c r="C29" s="104"/>
      <c r="D29" s="104"/>
      <c r="E29" s="104"/>
    </row>
    <row r="30" spans="1:8" x14ac:dyDescent="0.3">
      <c r="A30" s="105"/>
      <c r="B30" s="106"/>
      <c r="C30" s="106"/>
      <c r="D30" s="106"/>
      <c r="E30" s="106"/>
    </row>
    <row r="31" spans="1:8" ht="27.6" x14ac:dyDescent="0.3">
      <c r="A31" s="5" t="s">
        <v>36</v>
      </c>
      <c r="B31" s="119" t="s">
        <v>37</v>
      </c>
      <c r="C31" s="120"/>
      <c r="D31" s="120"/>
      <c r="E31" s="120"/>
      <c r="H31" s="1"/>
    </row>
    <row r="32" spans="1:8" x14ac:dyDescent="0.3">
      <c r="A32" s="9" t="s">
        <v>55</v>
      </c>
      <c r="B32" s="102" t="s">
        <v>403</v>
      </c>
      <c r="C32" s="104"/>
      <c r="D32" s="104"/>
      <c r="E32" s="104"/>
    </row>
    <row r="33" spans="1:9" ht="24.75" customHeight="1" x14ac:dyDescent="0.3">
      <c r="A33" s="9" t="s">
        <v>407</v>
      </c>
      <c r="B33" s="102" t="s">
        <v>408</v>
      </c>
      <c r="C33" s="104"/>
      <c r="D33" s="104"/>
      <c r="E33" s="104"/>
    </row>
    <row r="34" spans="1:9" x14ac:dyDescent="0.3">
      <c r="A34" s="9" t="s">
        <v>409</v>
      </c>
      <c r="B34" s="102" t="s">
        <v>410</v>
      </c>
      <c r="C34" s="104"/>
      <c r="D34" s="104"/>
      <c r="E34" s="104"/>
    </row>
    <row r="35" spans="1:9" ht="23.25" customHeight="1" x14ac:dyDescent="0.3">
      <c r="A35" s="9" t="s">
        <v>411</v>
      </c>
      <c r="B35" s="102" t="s">
        <v>412</v>
      </c>
      <c r="C35" s="104"/>
      <c r="D35" s="104"/>
      <c r="E35" s="104"/>
    </row>
    <row r="36" spans="1:9" ht="24.75" customHeight="1" x14ac:dyDescent="0.3">
      <c r="A36" s="9" t="s">
        <v>181</v>
      </c>
      <c r="B36" s="102" t="s">
        <v>414</v>
      </c>
      <c r="C36" s="104"/>
      <c r="D36" s="104"/>
      <c r="E36" s="104"/>
    </row>
    <row r="37" spans="1:9" x14ac:dyDescent="0.3">
      <c r="A37" s="9"/>
      <c r="B37" s="102"/>
      <c r="C37" s="104"/>
      <c r="D37" s="104"/>
      <c r="E37" s="104"/>
    </row>
    <row r="38" spans="1:9" x14ac:dyDescent="0.3">
      <c r="A38" s="105"/>
      <c r="B38" s="106"/>
      <c r="C38" s="106"/>
      <c r="D38" s="106"/>
      <c r="E38" s="106"/>
    </row>
    <row r="39" spans="1:9" ht="33.75" customHeight="1" x14ac:dyDescent="0.3">
      <c r="A39" s="5" t="s">
        <v>50</v>
      </c>
      <c r="B39" s="99" t="s">
        <v>51</v>
      </c>
      <c r="C39" s="100"/>
      <c r="D39" s="100"/>
      <c r="E39" s="100"/>
    </row>
    <row r="40" spans="1:9" ht="45" customHeight="1" x14ac:dyDescent="0.3">
      <c r="A40" s="5" t="s">
        <v>52</v>
      </c>
      <c r="B40" s="99" t="s">
        <v>53</v>
      </c>
      <c r="C40" s="101"/>
      <c r="D40" s="99" t="s">
        <v>54</v>
      </c>
      <c r="E40" s="100"/>
      <c r="I40" s="8"/>
    </row>
    <row r="41" spans="1:9" x14ac:dyDescent="0.3">
      <c r="A41" s="10" t="s">
        <v>55</v>
      </c>
      <c r="B41" s="102"/>
      <c r="C41" s="103"/>
      <c r="D41" s="102"/>
      <c r="E41" s="104"/>
    </row>
    <row r="42" spans="1:9" x14ac:dyDescent="0.3">
      <c r="A42" s="10" t="s">
        <v>56</v>
      </c>
      <c r="B42" s="102"/>
      <c r="C42" s="103"/>
      <c r="D42" s="102"/>
      <c r="E42" s="104"/>
    </row>
    <row r="43" spans="1:9" x14ac:dyDescent="0.3">
      <c r="A43" s="10" t="s">
        <v>57</v>
      </c>
      <c r="B43" s="102"/>
      <c r="C43" s="103"/>
      <c r="D43" s="102"/>
      <c r="E43" s="104"/>
    </row>
    <row r="44" spans="1:9" x14ac:dyDescent="0.3">
      <c r="A44" s="10" t="s">
        <v>58</v>
      </c>
      <c r="B44" s="102"/>
      <c r="C44" s="103"/>
      <c r="D44" s="102"/>
      <c r="E44" s="104"/>
    </row>
    <row r="45" spans="1:9" x14ac:dyDescent="0.3">
      <c r="A45" s="105"/>
      <c r="B45" s="106"/>
      <c r="C45" s="106"/>
      <c r="D45" s="106"/>
      <c r="E45" s="106"/>
    </row>
    <row r="46" spans="1:9" ht="46.5" customHeight="1" x14ac:dyDescent="0.3">
      <c r="A46" s="5" t="s">
        <v>59</v>
      </c>
      <c r="B46" s="99" t="s">
        <v>60</v>
      </c>
      <c r="C46" s="100"/>
      <c r="D46" s="100"/>
      <c r="E46" s="100"/>
    </row>
    <row r="47" spans="1:9" ht="33.75" customHeight="1" x14ac:dyDescent="0.3">
      <c r="A47" s="2"/>
      <c r="B47" s="10" t="s">
        <v>61</v>
      </c>
      <c r="C47" s="99" t="s">
        <v>62</v>
      </c>
      <c r="D47" s="101"/>
      <c r="E47" s="91" t="s">
        <v>63</v>
      </c>
    </row>
    <row r="48" spans="1:9" x14ac:dyDescent="0.3">
      <c r="A48" s="4"/>
      <c r="B48" s="9"/>
      <c r="C48" s="102"/>
      <c r="D48" s="103"/>
      <c r="E48" s="92"/>
    </row>
    <row r="49" spans="1:5" x14ac:dyDescent="0.3">
      <c r="A49" s="4"/>
      <c r="B49" s="9"/>
      <c r="C49" s="102"/>
      <c r="D49" s="103"/>
      <c r="E49" s="92"/>
    </row>
    <row r="50" spans="1:5" x14ac:dyDescent="0.3">
      <c r="A50" s="4"/>
      <c r="B50" s="9"/>
      <c r="C50" s="102"/>
      <c r="D50" s="103"/>
      <c r="E50" s="92"/>
    </row>
    <row r="51" spans="1:5" x14ac:dyDescent="0.3">
      <c r="A51" s="4"/>
      <c r="B51" s="9"/>
      <c r="C51" s="102"/>
      <c r="D51" s="103"/>
      <c r="E51" s="92"/>
    </row>
    <row r="52" spans="1:5" x14ac:dyDescent="0.3">
      <c r="A52" s="4"/>
      <c r="B52" s="9"/>
      <c r="C52" s="102"/>
      <c r="D52" s="103"/>
      <c r="E52" s="92"/>
    </row>
    <row r="53" spans="1:5" x14ac:dyDescent="0.3">
      <c r="A53" s="105"/>
      <c r="B53" s="106"/>
      <c r="C53" s="106"/>
      <c r="D53" s="106"/>
      <c r="E53" s="106"/>
    </row>
    <row r="54" spans="1:5" ht="15" customHeight="1" x14ac:dyDescent="0.3">
      <c r="A54" s="122" t="s">
        <v>64</v>
      </c>
      <c r="B54" s="123"/>
      <c r="C54" s="123"/>
      <c r="D54" s="123"/>
      <c r="E54" s="123"/>
    </row>
    <row r="55" spans="1:5" ht="41.4" x14ac:dyDescent="0.3">
      <c r="A55" s="3"/>
      <c r="B55" s="3"/>
      <c r="C55" s="10" t="s">
        <v>65</v>
      </c>
      <c r="D55" s="10" t="s">
        <v>66</v>
      </c>
      <c r="E55" s="19" t="s">
        <v>67</v>
      </c>
    </row>
    <row r="56" spans="1:5" ht="31.2" x14ac:dyDescent="0.3">
      <c r="A56" s="13" t="s">
        <v>55</v>
      </c>
      <c r="B56" s="6" t="s">
        <v>69</v>
      </c>
      <c r="C56" s="16">
        <f>SUM(C57:C59)</f>
        <v>0</v>
      </c>
      <c r="D56" s="16">
        <f>SUM(D57:D59)</f>
        <v>0</v>
      </c>
      <c r="E56" s="16">
        <f>D56-C56</f>
        <v>0</v>
      </c>
    </row>
    <row r="57" spans="1:5" ht="27.6" x14ac:dyDescent="0.3">
      <c r="A57" s="11" t="s">
        <v>70</v>
      </c>
      <c r="B57" s="4" t="s">
        <v>71</v>
      </c>
      <c r="C57" s="15"/>
      <c r="D57" s="15"/>
      <c r="E57" s="16">
        <f t="shared" ref="E57:E59" si="0">D57-C57</f>
        <v>0</v>
      </c>
    </row>
    <row r="58" spans="1:5" ht="27.6" x14ac:dyDescent="0.3">
      <c r="A58" s="11" t="s">
        <v>72</v>
      </c>
      <c r="B58" s="4" t="s">
        <v>73</v>
      </c>
      <c r="C58" s="15"/>
      <c r="D58" s="15"/>
      <c r="E58" s="16">
        <f t="shared" si="0"/>
        <v>0</v>
      </c>
    </row>
    <row r="59" spans="1:5" x14ac:dyDescent="0.3">
      <c r="A59" s="11" t="s">
        <v>74</v>
      </c>
      <c r="B59" s="4" t="s">
        <v>75</v>
      </c>
      <c r="C59" s="15"/>
      <c r="D59" s="15"/>
      <c r="E59" s="16">
        <f t="shared" si="0"/>
        <v>0</v>
      </c>
    </row>
    <row r="60" spans="1:5" x14ac:dyDescent="0.3">
      <c r="A60" s="105"/>
      <c r="B60" s="106"/>
      <c r="C60" s="106"/>
      <c r="D60" s="106"/>
      <c r="E60" s="106"/>
    </row>
    <row r="61" spans="1:5" ht="31.2" x14ac:dyDescent="0.3">
      <c r="A61" s="13" t="s">
        <v>56</v>
      </c>
      <c r="B61" s="6" t="s">
        <v>76</v>
      </c>
      <c r="C61" s="16">
        <f>SUM(C63:C70)</f>
        <v>498</v>
      </c>
      <c r="D61" s="16">
        <f>SUM(D63:D70)</f>
        <v>498</v>
      </c>
      <c r="E61" s="16">
        <f>D61-C61</f>
        <v>0</v>
      </c>
    </row>
    <row r="62" spans="1:5" ht="15.6" x14ac:dyDescent="0.3">
      <c r="A62" s="12"/>
      <c r="B62" s="21" t="s">
        <v>77</v>
      </c>
      <c r="C62" s="22"/>
      <c r="D62" s="22"/>
      <c r="E62" s="22"/>
    </row>
    <row r="63" spans="1:5" x14ac:dyDescent="0.3">
      <c r="A63" s="11" t="s">
        <v>78</v>
      </c>
      <c r="B63" s="4" t="s">
        <v>79</v>
      </c>
      <c r="C63" s="15">
        <v>328</v>
      </c>
      <c r="D63" s="24">
        <v>358</v>
      </c>
      <c r="E63" s="16">
        <f>SUM(D63-C63)</f>
        <v>30</v>
      </c>
    </row>
    <row r="64" spans="1:5" ht="110.4" x14ac:dyDescent="0.3">
      <c r="A64" s="11" t="s">
        <v>80</v>
      </c>
      <c r="B64" s="4" t="s">
        <v>125</v>
      </c>
      <c r="C64" s="15">
        <v>30</v>
      </c>
      <c r="D64" s="15">
        <v>0</v>
      </c>
      <c r="E64" s="16">
        <f t="shared" ref="E64:E65" si="1">SUM(D64-C64)</f>
        <v>-30</v>
      </c>
    </row>
    <row r="65" spans="1:5" ht="69" x14ac:dyDescent="0.3">
      <c r="A65" s="11" t="s">
        <v>82</v>
      </c>
      <c r="B65" s="4" t="s">
        <v>83</v>
      </c>
      <c r="C65" s="15">
        <f>111+7</f>
        <v>118</v>
      </c>
      <c r="D65" s="15">
        <f>109+7+2</f>
        <v>118</v>
      </c>
      <c r="E65" s="16">
        <f t="shared" si="1"/>
        <v>0</v>
      </c>
    </row>
    <row r="66" spans="1:5" ht="15.6" x14ac:dyDescent="0.3">
      <c r="A66" s="2"/>
      <c r="B66" s="21" t="s">
        <v>84</v>
      </c>
      <c r="C66" s="22"/>
      <c r="D66" s="22"/>
      <c r="E66" s="22"/>
    </row>
    <row r="67" spans="1:5" ht="27.6" x14ac:dyDescent="0.3">
      <c r="A67" s="11" t="s">
        <v>85</v>
      </c>
      <c r="B67" s="4" t="s">
        <v>86</v>
      </c>
      <c r="C67" s="15">
        <v>0</v>
      </c>
      <c r="D67" s="15">
        <v>6</v>
      </c>
      <c r="E67" s="16">
        <f>SUM(D67-C67)</f>
        <v>6</v>
      </c>
    </row>
    <row r="68" spans="1:5" x14ac:dyDescent="0.3">
      <c r="A68" s="11" t="s">
        <v>87</v>
      </c>
      <c r="B68" s="4" t="s">
        <v>88</v>
      </c>
      <c r="C68" s="15">
        <v>10</v>
      </c>
      <c r="D68" s="15">
        <v>14</v>
      </c>
      <c r="E68" s="16">
        <f t="shared" ref="E68:E70" si="2">SUM(D68-C68)</f>
        <v>4</v>
      </c>
    </row>
    <row r="69" spans="1:5" x14ac:dyDescent="0.3">
      <c r="A69" s="11" t="s">
        <v>89</v>
      </c>
      <c r="B69" s="4" t="s">
        <v>90</v>
      </c>
      <c r="C69" s="15">
        <v>12</v>
      </c>
      <c r="D69" s="15">
        <v>2</v>
      </c>
      <c r="E69" s="16">
        <f t="shared" si="2"/>
        <v>-10</v>
      </c>
    </row>
    <row r="70" spans="1:5" x14ac:dyDescent="0.3">
      <c r="A70" s="11" t="s">
        <v>91</v>
      </c>
      <c r="B70" s="4" t="s">
        <v>92</v>
      </c>
      <c r="C70" s="15">
        <v>0</v>
      </c>
      <c r="D70" s="15">
        <v>0</v>
      </c>
      <c r="E70" s="16">
        <f t="shared" si="2"/>
        <v>0</v>
      </c>
    </row>
    <row r="71" spans="1:5" x14ac:dyDescent="0.3">
      <c r="A71" s="105"/>
      <c r="B71" s="106"/>
      <c r="C71" s="106"/>
      <c r="D71" s="106"/>
      <c r="E71" s="106"/>
    </row>
    <row r="72" spans="1:5" ht="31.2" x14ac:dyDescent="0.3">
      <c r="A72" s="13" t="s">
        <v>57</v>
      </c>
      <c r="B72" s="6" t="s">
        <v>93</v>
      </c>
      <c r="C72" s="15"/>
      <c r="D72" s="16">
        <f>SUM(D61,D56,)</f>
        <v>498</v>
      </c>
      <c r="E72" s="16">
        <f>D72-C72</f>
        <v>498</v>
      </c>
    </row>
    <row r="73" spans="1:5" x14ac:dyDescent="0.3">
      <c r="A73" s="105"/>
      <c r="B73" s="106"/>
      <c r="C73" s="106"/>
      <c r="D73" s="106"/>
      <c r="E73" s="106"/>
    </row>
    <row r="74" spans="1:5" ht="15" customHeight="1" x14ac:dyDescent="0.3">
      <c r="A74" s="122" t="s">
        <v>94</v>
      </c>
      <c r="B74" s="123"/>
      <c r="C74" s="123"/>
      <c r="D74" s="123"/>
      <c r="E74" s="123"/>
    </row>
    <row r="75" spans="1:5" ht="27.6" x14ac:dyDescent="0.3">
      <c r="A75" s="10" t="s">
        <v>95</v>
      </c>
      <c r="B75" s="99" t="s">
        <v>96</v>
      </c>
      <c r="C75" s="100"/>
      <c r="D75" s="101"/>
      <c r="E75" s="91" t="s">
        <v>97</v>
      </c>
    </row>
    <row r="76" spans="1:5" x14ac:dyDescent="0.3">
      <c r="A76" s="277" t="s">
        <v>421</v>
      </c>
      <c r="B76" s="278"/>
      <c r="C76" s="279" t="s">
        <v>420</v>
      </c>
      <c r="D76" s="98"/>
      <c r="E76" s="97">
        <v>476</v>
      </c>
    </row>
    <row r="77" spans="1:5" x14ac:dyDescent="0.3">
      <c r="A77" s="11" t="s">
        <v>85</v>
      </c>
      <c r="B77" s="116" t="s">
        <v>417</v>
      </c>
      <c r="C77" s="116"/>
      <c r="D77" s="116"/>
      <c r="E77" s="94">
        <v>6</v>
      </c>
    </row>
    <row r="78" spans="1:5" x14ac:dyDescent="0.3">
      <c r="A78" s="11" t="s">
        <v>87</v>
      </c>
      <c r="B78" s="111" t="s">
        <v>418</v>
      </c>
      <c r="C78" s="118"/>
      <c r="D78" s="117"/>
      <c r="E78" s="94">
        <v>14</v>
      </c>
    </row>
    <row r="79" spans="1:5" x14ac:dyDescent="0.3">
      <c r="A79" s="11" t="s">
        <v>89</v>
      </c>
      <c r="B79" s="111" t="s">
        <v>419</v>
      </c>
      <c r="C79" s="118"/>
      <c r="D79" s="117"/>
      <c r="E79" s="94">
        <v>2</v>
      </c>
    </row>
    <row r="80" spans="1:5" x14ac:dyDescent="0.3">
      <c r="A80" s="26"/>
      <c r="B80" s="111"/>
      <c r="C80" s="118"/>
      <c r="D80" s="117"/>
      <c r="E80" s="94"/>
    </row>
    <row r="81" spans="1:5" x14ac:dyDescent="0.3">
      <c r="A81" s="26"/>
      <c r="B81" s="116"/>
      <c r="C81" s="116"/>
      <c r="D81" s="116"/>
      <c r="E81" s="94"/>
    </row>
    <row r="82" spans="1:5" x14ac:dyDescent="0.3">
      <c r="A82" s="26"/>
      <c r="B82" s="116"/>
      <c r="C82" s="116"/>
      <c r="D82" s="116"/>
      <c r="E82" s="94"/>
    </row>
    <row r="83" spans="1:5" x14ac:dyDescent="0.3">
      <c r="A83" s="26"/>
      <c r="B83" s="116"/>
      <c r="C83" s="116"/>
      <c r="D83" s="116"/>
      <c r="E83" s="94"/>
    </row>
    <row r="84" spans="1:5" x14ac:dyDescent="0.3">
      <c r="A84" s="26"/>
      <c r="B84" s="116"/>
      <c r="C84" s="116"/>
      <c r="D84" s="116"/>
      <c r="E84" s="94"/>
    </row>
    <row r="85" spans="1:5" x14ac:dyDescent="0.3">
      <c r="A85" s="18"/>
      <c r="B85" s="18"/>
      <c r="C85" s="18"/>
      <c r="D85" s="18"/>
      <c r="E85" s="18"/>
    </row>
    <row r="86" spans="1:5" x14ac:dyDescent="0.3">
      <c r="A86" s="115" t="s">
        <v>98</v>
      </c>
      <c r="B86" s="115"/>
      <c r="C86" s="115"/>
      <c r="D86" s="115"/>
      <c r="E86" s="115"/>
    </row>
    <row r="87" spans="1:5" x14ac:dyDescent="0.3">
      <c r="A87" s="115" t="s">
        <v>99</v>
      </c>
      <c r="B87" s="115"/>
      <c r="C87" s="115"/>
      <c r="D87" s="115"/>
      <c r="E87" s="115"/>
    </row>
  </sheetData>
  <mergeCells count="80">
    <mergeCell ref="B1:E1"/>
    <mergeCell ref="A2:E2"/>
    <mergeCell ref="A3:E3"/>
    <mergeCell ref="B4:E4"/>
    <mergeCell ref="B5:E5"/>
    <mergeCell ref="B9:C9"/>
    <mergeCell ref="D9:E9"/>
    <mergeCell ref="C10:D10"/>
    <mergeCell ref="C11:D11"/>
    <mergeCell ref="A6:A8"/>
    <mergeCell ref="B6:E8"/>
    <mergeCell ref="C12:D12"/>
    <mergeCell ref="A13:E13"/>
    <mergeCell ref="A14:E14"/>
    <mergeCell ref="B15:C15"/>
    <mergeCell ref="D15:E15"/>
    <mergeCell ref="B16:C16"/>
    <mergeCell ref="B17:C17"/>
    <mergeCell ref="B18:C18"/>
    <mergeCell ref="D16:E16"/>
    <mergeCell ref="D17:E17"/>
    <mergeCell ref="D18:E18"/>
    <mergeCell ref="B28:E28"/>
    <mergeCell ref="B19:C19"/>
    <mergeCell ref="B20:C20"/>
    <mergeCell ref="A21:E21"/>
    <mergeCell ref="A22:E22"/>
    <mergeCell ref="B23:E23"/>
    <mergeCell ref="B24:E24"/>
    <mergeCell ref="B25:E25"/>
    <mergeCell ref="B26:E26"/>
    <mergeCell ref="B27:E27"/>
    <mergeCell ref="D19:E19"/>
    <mergeCell ref="D20:E20"/>
    <mergeCell ref="B40:C40"/>
    <mergeCell ref="D40:E40"/>
    <mergeCell ref="B29:E29"/>
    <mergeCell ref="A30:E30"/>
    <mergeCell ref="B31:E31"/>
    <mergeCell ref="B32:E32"/>
    <mergeCell ref="B33:E33"/>
    <mergeCell ref="B34:E34"/>
    <mergeCell ref="B35:E35"/>
    <mergeCell ref="B36:E36"/>
    <mergeCell ref="B37:E37"/>
    <mergeCell ref="A38:E38"/>
    <mergeCell ref="B39:E39"/>
    <mergeCell ref="B41:C41"/>
    <mergeCell ref="D41:E41"/>
    <mergeCell ref="B42:C42"/>
    <mergeCell ref="D42:E42"/>
    <mergeCell ref="B43:C43"/>
    <mergeCell ref="D43:E43"/>
    <mergeCell ref="B44:C44"/>
    <mergeCell ref="D44:E44"/>
    <mergeCell ref="A45:E45"/>
    <mergeCell ref="B46:E46"/>
    <mergeCell ref="C47:D47"/>
    <mergeCell ref="A54:E54"/>
    <mergeCell ref="C48:D48"/>
    <mergeCell ref="C49:D49"/>
    <mergeCell ref="C50:D50"/>
    <mergeCell ref="C51:D51"/>
    <mergeCell ref="C52:D52"/>
    <mergeCell ref="A53:E53"/>
    <mergeCell ref="B77:D77"/>
    <mergeCell ref="B78:D78"/>
    <mergeCell ref="B79:D79"/>
    <mergeCell ref="A60:E60"/>
    <mergeCell ref="A71:E71"/>
    <mergeCell ref="A73:E73"/>
    <mergeCell ref="A74:E74"/>
    <mergeCell ref="B75:D75"/>
    <mergeCell ref="A87:E87"/>
    <mergeCell ref="B80:D80"/>
    <mergeCell ref="B81:D81"/>
    <mergeCell ref="B82:D82"/>
    <mergeCell ref="B83:D83"/>
    <mergeCell ref="B84:D84"/>
    <mergeCell ref="A86:E86"/>
  </mergeCells>
  <hyperlinks>
    <hyperlink ref="B18:C18" r:id="rId1" display="www.vspj.cz"/>
    <hyperlink ref="B20:C20" r:id="rId2" display="lenka.cimbalnikova@vspj.cz"/>
    <hyperlink ref="D18:E18" r:id="rId3" display="www.vspj.cz"/>
    <hyperlink ref="D20:E20" r:id="rId4" display="lenka.cimbalnikova@vspj.cz"/>
  </hyperlinks>
  <pageMargins left="0.7" right="0.7" top="0.78740157499999996" bottom="0.78740157499999996" header="0.3" footer="0.3"/>
  <pageSetup paperSize="9" orientation="portrait" r:id="rId5"/>
  <legacyDrawing r:id="rId6"/>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48" workbookViewId="0">
      <selection activeCell="C72" sqref="C72"/>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19" workbookViewId="0"/>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1"/>
  <sheetViews>
    <sheetView topLeftCell="A70" workbookViewId="0">
      <selection activeCell="A86" sqref="A86"/>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10" ht="18" x14ac:dyDescent="0.35">
      <c r="A1" s="35" t="s">
        <v>0</v>
      </c>
      <c r="B1" s="177" t="s">
        <v>363</v>
      </c>
      <c r="C1" s="178"/>
      <c r="D1" s="178"/>
      <c r="E1" s="178"/>
      <c r="F1" s="179"/>
      <c r="G1" s="36"/>
      <c r="H1" s="36"/>
      <c r="I1" s="36"/>
      <c r="J1" s="36"/>
    </row>
    <row r="2" spans="1:10" ht="15" customHeight="1" x14ac:dyDescent="0.35">
      <c r="A2" s="201" t="s">
        <v>1</v>
      </c>
      <c r="B2" s="202"/>
      <c r="C2" s="202"/>
      <c r="D2" s="202"/>
      <c r="E2" s="202"/>
      <c r="F2" s="203"/>
      <c r="G2" s="36"/>
      <c r="H2" s="36"/>
      <c r="I2" s="36"/>
      <c r="J2" s="36"/>
    </row>
    <row r="3" spans="1:10" ht="15" customHeight="1" x14ac:dyDescent="0.35">
      <c r="A3" s="201" t="s">
        <v>2</v>
      </c>
      <c r="B3" s="202"/>
      <c r="C3" s="202"/>
      <c r="D3" s="202"/>
      <c r="E3" s="202"/>
      <c r="F3" s="203"/>
      <c r="G3" s="36"/>
      <c r="H3" s="36"/>
      <c r="I3" s="36"/>
      <c r="J3" s="36"/>
    </row>
    <row r="4" spans="1:10" x14ac:dyDescent="0.3">
      <c r="A4" s="37" t="s">
        <v>3</v>
      </c>
      <c r="B4" s="182" t="s">
        <v>4</v>
      </c>
      <c r="C4" s="182"/>
      <c r="D4" s="182"/>
      <c r="E4" s="182"/>
      <c r="F4" s="183"/>
      <c r="G4" s="36"/>
      <c r="H4" s="36"/>
      <c r="I4" s="36"/>
      <c r="J4" s="36"/>
    </row>
    <row r="5" spans="1:10" x14ac:dyDescent="0.3">
      <c r="A5" s="37" t="s">
        <v>5</v>
      </c>
      <c r="B5" s="182" t="s">
        <v>6</v>
      </c>
      <c r="C5" s="182"/>
      <c r="D5" s="182"/>
      <c r="E5" s="182"/>
      <c r="F5" s="183"/>
      <c r="G5" s="36"/>
      <c r="H5" s="36"/>
      <c r="I5" s="36"/>
      <c r="J5" s="36"/>
    </row>
    <row r="6" spans="1:10" x14ac:dyDescent="0.3">
      <c r="A6" s="190" t="s">
        <v>7</v>
      </c>
      <c r="B6" s="192" t="s">
        <v>8</v>
      </c>
      <c r="C6" s="193"/>
      <c r="D6" s="193"/>
      <c r="E6" s="193"/>
      <c r="F6" s="194"/>
      <c r="G6" s="36"/>
      <c r="H6" s="36"/>
      <c r="I6" s="36"/>
      <c r="J6" s="36"/>
    </row>
    <row r="7" spans="1:10" ht="15.75" customHeight="1" x14ac:dyDescent="0.3">
      <c r="A7" s="190"/>
      <c r="B7" s="195"/>
      <c r="C7" s="196"/>
      <c r="D7" s="196"/>
      <c r="E7" s="196"/>
      <c r="F7" s="197"/>
      <c r="G7" s="36"/>
      <c r="H7" s="36"/>
      <c r="I7" s="36"/>
      <c r="J7" s="36"/>
    </row>
    <row r="8" spans="1:10" ht="15.75" customHeight="1" x14ac:dyDescent="0.3">
      <c r="A8" s="191"/>
      <c r="B8" s="198"/>
      <c r="C8" s="199"/>
      <c r="D8" s="199"/>
      <c r="E8" s="199"/>
      <c r="F8" s="200"/>
      <c r="G8" s="36"/>
      <c r="H8" s="36"/>
      <c r="I8" s="36"/>
      <c r="J8" s="36"/>
    </row>
    <row r="9" spans="1:10" ht="15" customHeight="1" x14ac:dyDescent="0.3">
      <c r="A9" s="37" t="s">
        <v>9</v>
      </c>
      <c r="B9" s="180" t="s">
        <v>10</v>
      </c>
      <c r="C9" s="181"/>
      <c r="D9" s="180" t="s">
        <v>11</v>
      </c>
      <c r="E9" s="180"/>
      <c r="F9" s="181"/>
      <c r="G9" s="36"/>
      <c r="H9" s="36"/>
      <c r="I9" s="36"/>
      <c r="J9" s="36"/>
    </row>
    <row r="10" spans="1:10" ht="25.5" customHeight="1" x14ac:dyDescent="0.3">
      <c r="A10" s="38" t="s">
        <v>12</v>
      </c>
      <c r="B10" s="39" t="s">
        <v>13</v>
      </c>
      <c r="C10" s="180" t="s">
        <v>14</v>
      </c>
      <c r="D10" s="181"/>
      <c r="E10" s="180" t="s">
        <v>15</v>
      </c>
      <c r="F10" s="181"/>
      <c r="G10" s="36"/>
      <c r="H10" s="36"/>
      <c r="I10" s="36"/>
      <c r="J10" s="36"/>
    </row>
    <row r="11" spans="1:10" x14ac:dyDescent="0.3">
      <c r="A11" s="37" t="s">
        <v>16</v>
      </c>
      <c r="B11" s="33">
        <v>900</v>
      </c>
      <c r="C11" s="182">
        <v>900</v>
      </c>
      <c r="D11" s="183"/>
      <c r="E11" s="182">
        <v>0</v>
      </c>
      <c r="F11" s="183"/>
      <c r="G11" s="36"/>
      <c r="H11" s="36"/>
      <c r="I11" s="36"/>
      <c r="J11" s="36"/>
    </row>
    <row r="12" spans="1:10" x14ac:dyDescent="0.3">
      <c r="A12" s="37" t="s">
        <v>17</v>
      </c>
      <c r="B12" s="33">
        <v>498</v>
      </c>
      <c r="C12" s="182">
        <v>498</v>
      </c>
      <c r="D12" s="183"/>
      <c r="E12" s="182">
        <v>0</v>
      </c>
      <c r="F12" s="183"/>
      <c r="G12" s="36"/>
      <c r="H12" s="36"/>
      <c r="I12" s="36"/>
      <c r="J12" s="36"/>
    </row>
    <row r="13" spans="1:10" x14ac:dyDescent="0.3">
      <c r="A13" s="174" t="s">
        <v>198</v>
      </c>
      <c r="B13" s="175"/>
      <c r="C13" s="175"/>
      <c r="D13" s="175"/>
      <c r="E13" s="175"/>
      <c r="F13" s="176"/>
      <c r="G13" s="36"/>
      <c r="H13" s="36"/>
      <c r="I13" s="36"/>
      <c r="J13" s="36"/>
    </row>
    <row r="14" spans="1:10" ht="15.6" x14ac:dyDescent="0.3">
      <c r="A14" s="177" t="s">
        <v>18</v>
      </c>
      <c r="B14" s="178"/>
      <c r="C14" s="178"/>
      <c r="D14" s="178"/>
      <c r="E14" s="178"/>
      <c r="F14" s="179"/>
      <c r="G14" s="36"/>
      <c r="H14" s="36"/>
      <c r="I14" s="36"/>
      <c r="J14" s="36"/>
    </row>
    <row r="15" spans="1:10" x14ac:dyDescent="0.3">
      <c r="A15" s="40" t="s">
        <v>198</v>
      </c>
      <c r="B15" s="180" t="s">
        <v>19</v>
      </c>
      <c r="C15" s="181"/>
      <c r="D15" s="180" t="s">
        <v>20</v>
      </c>
      <c r="E15" s="180"/>
      <c r="F15" s="181"/>
      <c r="G15" s="36"/>
      <c r="H15" s="36"/>
      <c r="I15" s="36"/>
      <c r="J15" s="36"/>
    </row>
    <row r="16" spans="1:10" x14ac:dyDescent="0.3">
      <c r="A16" s="37" t="s">
        <v>21</v>
      </c>
      <c r="B16" s="182" t="s">
        <v>364</v>
      </c>
      <c r="C16" s="183"/>
      <c r="D16" s="182" t="s">
        <v>365</v>
      </c>
      <c r="E16" s="182"/>
      <c r="F16" s="183"/>
      <c r="G16" s="36"/>
      <c r="H16" s="36"/>
      <c r="I16" s="36"/>
      <c r="J16" s="36"/>
    </row>
    <row r="17" spans="1:10" x14ac:dyDescent="0.3">
      <c r="A17" s="37" t="s">
        <v>0</v>
      </c>
      <c r="B17" s="182" t="s">
        <v>363</v>
      </c>
      <c r="C17" s="183"/>
      <c r="D17" s="182" t="s">
        <v>363</v>
      </c>
      <c r="E17" s="182"/>
      <c r="F17" s="183"/>
      <c r="G17" s="36"/>
      <c r="H17" s="36"/>
      <c r="I17" s="36"/>
      <c r="J17" s="36"/>
    </row>
    <row r="18" spans="1:10" x14ac:dyDescent="0.3">
      <c r="A18" s="37" t="s">
        <v>25</v>
      </c>
      <c r="B18" s="182" t="s">
        <v>366</v>
      </c>
      <c r="C18" s="183"/>
      <c r="D18" s="276" t="s">
        <v>367</v>
      </c>
      <c r="E18" s="276"/>
      <c r="F18" s="276"/>
      <c r="G18" s="36"/>
      <c r="H18" s="36"/>
      <c r="I18" s="36"/>
      <c r="J18" s="36"/>
    </row>
    <row r="19" spans="1:10" x14ac:dyDescent="0.3">
      <c r="A19" s="37" t="s">
        <v>27</v>
      </c>
      <c r="B19" s="187">
        <v>541145235</v>
      </c>
      <c r="C19" s="183"/>
      <c r="D19" s="187">
        <v>541145248</v>
      </c>
      <c r="E19" s="182"/>
      <c r="F19" s="183"/>
      <c r="G19" s="36"/>
      <c r="H19" s="36"/>
      <c r="I19" s="36"/>
      <c r="J19" s="36"/>
    </row>
    <row r="20" spans="1:10" x14ac:dyDescent="0.3">
      <c r="A20" s="37" t="s">
        <v>28</v>
      </c>
      <c r="B20" s="188" t="s">
        <v>368</v>
      </c>
      <c r="C20" s="189"/>
      <c r="D20" s="188" t="s">
        <v>369</v>
      </c>
      <c r="E20" s="188"/>
      <c r="F20" s="189"/>
      <c r="G20" s="36"/>
      <c r="H20" s="36"/>
      <c r="I20" s="36"/>
      <c r="J20" s="36"/>
    </row>
    <row r="21" spans="1:10" x14ac:dyDescent="0.3">
      <c r="A21" s="174" t="s">
        <v>198</v>
      </c>
      <c r="B21" s="175"/>
      <c r="C21" s="175"/>
      <c r="D21" s="175"/>
      <c r="E21" s="175"/>
      <c r="F21" s="176"/>
      <c r="G21" s="36"/>
      <c r="H21" s="36"/>
      <c r="I21" s="36"/>
      <c r="J21" s="36"/>
    </row>
    <row r="22" spans="1:10" ht="15" customHeight="1" x14ac:dyDescent="0.3">
      <c r="A22" s="177" t="s">
        <v>30</v>
      </c>
      <c r="B22" s="178"/>
      <c r="C22" s="178"/>
      <c r="D22" s="178"/>
      <c r="E22" s="178"/>
      <c r="F22" s="179"/>
      <c r="G22" s="36"/>
      <c r="H22" s="36"/>
      <c r="I22" s="36"/>
      <c r="J22" s="36"/>
    </row>
    <row r="23" spans="1:10" ht="29.25" customHeight="1" x14ac:dyDescent="0.3">
      <c r="A23" s="37" t="s">
        <v>31</v>
      </c>
      <c r="B23" s="180" t="s">
        <v>32</v>
      </c>
      <c r="C23" s="180"/>
      <c r="D23" s="180"/>
      <c r="E23" s="180"/>
      <c r="F23" s="181"/>
      <c r="G23" s="36"/>
      <c r="H23" s="36"/>
      <c r="I23" s="36"/>
      <c r="J23" s="36"/>
    </row>
    <row r="24" spans="1:10" x14ac:dyDescent="0.3">
      <c r="A24" s="37" t="s">
        <v>198</v>
      </c>
      <c r="B24" s="274" t="s">
        <v>370</v>
      </c>
      <c r="C24" s="274"/>
      <c r="D24" s="274"/>
      <c r="E24" s="274"/>
      <c r="F24" s="275"/>
      <c r="G24" s="36"/>
      <c r="H24" s="36"/>
      <c r="I24" s="36"/>
      <c r="J24" s="36"/>
    </row>
    <row r="25" spans="1:10" x14ac:dyDescent="0.3">
      <c r="A25" s="41" t="s">
        <v>167</v>
      </c>
      <c r="B25" s="182" t="s">
        <v>371</v>
      </c>
      <c r="C25" s="182"/>
      <c r="D25" s="182"/>
      <c r="E25" s="182"/>
      <c r="F25" s="183"/>
      <c r="G25" s="36"/>
      <c r="H25" s="36"/>
      <c r="I25" s="36"/>
      <c r="J25" s="36"/>
    </row>
    <row r="26" spans="1:10" x14ac:dyDescent="0.3">
      <c r="A26" s="41" t="s">
        <v>198</v>
      </c>
      <c r="B26" s="274" t="s">
        <v>372</v>
      </c>
      <c r="C26" s="274"/>
      <c r="D26" s="274"/>
      <c r="E26" s="274"/>
      <c r="F26" s="275"/>
      <c r="G26" s="36"/>
      <c r="H26" s="36"/>
      <c r="I26" s="36"/>
      <c r="J26" s="36"/>
    </row>
    <row r="27" spans="1:10" x14ac:dyDescent="0.3">
      <c r="A27" s="41" t="s">
        <v>198</v>
      </c>
      <c r="B27" s="182" t="s">
        <v>373</v>
      </c>
      <c r="C27" s="182"/>
      <c r="D27" s="182"/>
      <c r="E27" s="182"/>
      <c r="F27" s="183"/>
      <c r="G27" s="36"/>
      <c r="H27" s="36"/>
      <c r="I27" s="36"/>
      <c r="J27" s="36"/>
    </row>
    <row r="28" spans="1:10" x14ac:dyDescent="0.3">
      <c r="A28" s="41" t="s">
        <v>198</v>
      </c>
      <c r="B28" s="274" t="s">
        <v>374</v>
      </c>
      <c r="C28" s="274"/>
      <c r="D28" s="274"/>
      <c r="E28" s="274"/>
      <c r="F28" s="275"/>
      <c r="G28" s="36"/>
      <c r="H28" s="36"/>
      <c r="I28" s="36"/>
      <c r="J28" s="36"/>
    </row>
    <row r="29" spans="1:10" x14ac:dyDescent="0.3">
      <c r="A29" s="41" t="s">
        <v>167</v>
      </c>
      <c r="B29" s="182" t="s">
        <v>375</v>
      </c>
      <c r="C29" s="182"/>
      <c r="D29" s="182"/>
      <c r="E29" s="182"/>
      <c r="F29" s="183"/>
      <c r="G29" s="36"/>
      <c r="H29" s="36"/>
      <c r="I29" s="36"/>
      <c r="J29" s="36"/>
    </row>
    <row r="30" spans="1:10" x14ac:dyDescent="0.3">
      <c r="A30" s="41" t="s">
        <v>167</v>
      </c>
      <c r="B30" s="274" t="s">
        <v>376</v>
      </c>
      <c r="C30" s="274"/>
      <c r="D30" s="274"/>
      <c r="E30" s="274"/>
      <c r="F30" s="275"/>
      <c r="G30" s="36"/>
      <c r="H30" s="36"/>
      <c r="I30" s="36"/>
      <c r="J30" s="36"/>
    </row>
    <row r="31" spans="1:10" x14ac:dyDescent="0.3">
      <c r="A31" s="41" t="s">
        <v>198</v>
      </c>
      <c r="B31" s="182" t="s">
        <v>377</v>
      </c>
      <c r="C31" s="182"/>
      <c r="D31" s="182"/>
      <c r="E31" s="182"/>
      <c r="F31" s="183"/>
      <c r="G31" s="36"/>
      <c r="H31" s="36"/>
      <c r="I31" s="36"/>
      <c r="J31" s="36"/>
    </row>
    <row r="32" spans="1:10" x14ac:dyDescent="0.3">
      <c r="A32" s="41" t="s">
        <v>198</v>
      </c>
      <c r="B32" s="274" t="s">
        <v>378</v>
      </c>
      <c r="C32" s="274"/>
      <c r="D32" s="274"/>
      <c r="E32" s="274"/>
      <c r="F32" s="275"/>
      <c r="G32" s="36"/>
      <c r="H32" s="36"/>
      <c r="I32" s="36"/>
      <c r="J32" s="36"/>
    </row>
    <row r="33" spans="1:10" x14ac:dyDescent="0.3">
      <c r="A33" s="41" t="s">
        <v>198</v>
      </c>
      <c r="B33" s="182" t="s">
        <v>379</v>
      </c>
      <c r="C33" s="182"/>
      <c r="D33" s="182"/>
      <c r="E33" s="182"/>
      <c r="F33" s="183"/>
      <c r="G33" s="36"/>
      <c r="H33" s="36"/>
      <c r="I33" s="36"/>
      <c r="J33" s="36"/>
    </row>
    <row r="34" spans="1:10" x14ac:dyDescent="0.3">
      <c r="A34" s="41" t="s">
        <v>198</v>
      </c>
      <c r="B34" s="274" t="s">
        <v>380</v>
      </c>
      <c r="C34" s="274"/>
      <c r="D34" s="274"/>
      <c r="E34" s="274"/>
      <c r="F34" s="275"/>
      <c r="G34" s="36"/>
      <c r="H34" s="36"/>
      <c r="I34" s="36"/>
      <c r="J34" s="36"/>
    </row>
    <row r="35" spans="1:10" x14ac:dyDescent="0.3">
      <c r="A35" s="41" t="s">
        <v>198</v>
      </c>
      <c r="B35" s="182" t="s">
        <v>381</v>
      </c>
      <c r="C35" s="182"/>
      <c r="D35" s="182"/>
      <c r="E35" s="182"/>
      <c r="F35" s="183"/>
      <c r="G35" s="36"/>
      <c r="H35" s="36"/>
      <c r="I35" s="36"/>
      <c r="J35" s="36"/>
    </row>
    <row r="36" spans="1:10" x14ac:dyDescent="0.3">
      <c r="A36" s="174" t="s">
        <v>198</v>
      </c>
      <c r="B36" s="175"/>
      <c r="C36" s="175"/>
      <c r="D36" s="175"/>
      <c r="E36" s="175"/>
      <c r="F36" s="176"/>
      <c r="G36" s="36"/>
      <c r="H36" s="36"/>
      <c r="I36" s="36"/>
      <c r="J36" s="36"/>
    </row>
    <row r="37" spans="1:10" ht="15" customHeight="1" x14ac:dyDescent="0.3">
      <c r="A37" s="37" t="s">
        <v>36</v>
      </c>
      <c r="B37" s="180" t="s">
        <v>37</v>
      </c>
      <c r="C37" s="180"/>
      <c r="D37" s="180"/>
      <c r="E37" s="180"/>
      <c r="F37" s="181"/>
      <c r="G37" s="36"/>
      <c r="H37" s="36"/>
      <c r="I37" s="36"/>
      <c r="J37" s="36"/>
    </row>
    <row r="38" spans="1:10" ht="15" customHeight="1" x14ac:dyDescent="0.3">
      <c r="A38" s="40" t="s">
        <v>382</v>
      </c>
      <c r="B38" s="182" t="s">
        <v>383</v>
      </c>
      <c r="C38" s="182"/>
      <c r="D38" s="182"/>
      <c r="E38" s="182"/>
      <c r="F38" s="183"/>
      <c r="G38" s="36"/>
      <c r="H38" s="36"/>
      <c r="I38" s="36"/>
      <c r="J38" s="36"/>
    </row>
    <row r="39" spans="1:10" ht="33.75" customHeight="1" x14ac:dyDescent="0.3">
      <c r="A39" s="40" t="s">
        <v>384</v>
      </c>
      <c r="B39" s="182" t="s">
        <v>385</v>
      </c>
      <c r="C39" s="182"/>
      <c r="D39" s="182"/>
      <c r="E39" s="182"/>
      <c r="F39" s="183"/>
      <c r="G39" s="36"/>
      <c r="H39" s="36"/>
      <c r="I39" s="36"/>
      <c r="J39" s="36"/>
    </row>
    <row r="40" spans="1:10" ht="45" customHeight="1" x14ac:dyDescent="0.3">
      <c r="A40" s="40" t="s">
        <v>386</v>
      </c>
      <c r="B40" s="182" t="s">
        <v>387</v>
      </c>
      <c r="C40" s="182"/>
      <c r="D40" s="182"/>
      <c r="E40" s="182"/>
      <c r="F40" s="183"/>
      <c r="G40" s="36"/>
      <c r="H40" s="36"/>
      <c r="I40" s="36"/>
      <c r="J40" s="36"/>
    </row>
    <row r="41" spans="1:10" ht="15" customHeight="1" x14ac:dyDescent="0.3">
      <c r="A41" s="40" t="s">
        <v>388</v>
      </c>
      <c r="B41" s="182" t="s">
        <v>389</v>
      </c>
      <c r="C41" s="182"/>
      <c r="D41" s="182"/>
      <c r="E41" s="182"/>
      <c r="F41" s="183"/>
      <c r="G41" s="36"/>
      <c r="H41" s="36"/>
      <c r="I41" s="36"/>
      <c r="J41" s="36"/>
    </row>
    <row r="42" spans="1:10" ht="15" customHeight="1" x14ac:dyDescent="0.3">
      <c r="A42" s="42" t="s">
        <v>390</v>
      </c>
      <c r="B42" s="182" t="s">
        <v>391</v>
      </c>
      <c r="C42" s="182"/>
      <c r="D42" s="182"/>
      <c r="E42" s="182"/>
      <c r="F42" s="183"/>
      <c r="G42" s="36"/>
      <c r="H42" s="36"/>
      <c r="I42" s="36"/>
      <c r="J42" s="36"/>
    </row>
    <row r="43" spans="1:10" x14ac:dyDescent="0.3">
      <c r="A43" s="174" t="s">
        <v>198</v>
      </c>
      <c r="B43" s="175"/>
      <c r="C43" s="175"/>
      <c r="D43" s="175"/>
      <c r="E43" s="175"/>
      <c r="F43" s="176"/>
      <c r="G43" s="36"/>
      <c r="H43" s="36"/>
      <c r="I43" s="36"/>
      <c r="J43" s="36"/>
    </row>
    <row r="44" spans="1:10" x14ac:dyDescent="0.3">
      <c r="A44" s="37" t="s">
        <v>50</v>
      </c>
      <c r="B44" s="180" t="s">
        <v>51</v>
      </c>
      <c r="C44" s="180"/>
      <c r="D44" s="180"/>
      <c r="E44" s="180"/>
      <c r="F44" s="181"/>
      <c r="G44" s="36"/>
      <c r="H44" s="36"/>
      <c r="I44" s="36"/>
      <c r="J44" s="36"/>
    </row>
    <row r="45" spans="1:10" x14ac:dyDescent="0.3">
      <c r="A45" s="37" t="s">
        <v>52</v>
      </c>
      <c r="B45" s="180" t="s">
        <v>53</v>
      </c>
      <c r="C45" s="181"/>
      <c r="D45" s="180" t="s">
        <v>54</v>
      </c>
      <c r="E45" s="180"/>
      <c r="F45" s="181"/>
      <c r="G45" s="36"/>
      <c r="H45" s="36"/>
      <c r="I45" s="36"/>
      <c r="J45" s="43"/>
    </row>
    <row r="46" spans="1:10" ht="46.5" customHeight="1" x14ac:dyDescent="0.3">
      <c r="A46" s="37" t="s">
        <v>55</v>
      </c>
      <c r="B46" s="182" t="s">
        <v>198</v>
      </c>
      <c r="C46" s="183"/>
      <c r="D46" s="182" t="s">
        <v>198</v>
      </c>
      <c r="E46" s="182"/>
      <c r="F46" s="183"/>
      <c r="G46" s="36"/>
      <c r="H46" s="36"/>
      <c r="I46" s="36"/>
      <c r="J46" s="36"/>
    </row>
    <row r="47" spans="1:10" ht="33.75" customHeight="1" x14ac:dyDescent="0.3">
      <c r="A47" s="37" t="s">
        <v>56</v>
      </c>
      <c r="B47" s="182" t="s">
        <v>198</v>
      </c>
      <c r="C47" s="183"/>
      <c r="D47" s="182" t="s">
        <v>198</v>
      </c>
      <c r="E47" s="182"/>
      <c r="F47" s="183"/>
      <c r="G47" s="36"/>
      <c r="H47" s="36"/>
      <c r="I47" s="36"/>
      <c r="J47" s="36"/>
    </row>
    <row r="48" spans="1:10" x14ac:dyDescent="0.3">
      <c r="A48" s="37" t="s">
        <v>57</v>
      </c>
      <c r="B48" s="182" t="s">
        <v>198</v>
      </c>
      <c r="C48" s="183"/>
      <c r="D48" s="182" t="s">
        <v>198</v>
      </c>
      <c r="E48" s="182"/>
      <c r="F48" s="183"/>
      <c r="G48" s="36"/>
      <c r="H48" s="36"/>
      <c r="I48" s="36"/>
      <c r="J48" s="36"/>
    </row>
    <row r="49" spans="1:10" x14ac:dyDescent="0.3">
      <c r="A49" s="37" t="s">
        <v>58</v>
      </c>
      <c r="B49" s="182" t="s">
        <v>198</v>
      </c>
      <c r="C49" s="183"/>
      <c r="D49" s="182" t="s">
        <v>198</v>
      </c>
      <c r="E49" s="182"/>
      <c r="F49" s="183"/>
      <c r="G49" s="36"/>
      <c r="H49" s="36"/>
      <c r="I49" s="36"/>
      <c r="J49" s="36"/>
    </row>
    <row r="50" spans="1:10" x14ac:dyDescent="0.3">
      <c r="A50" s="174" t="s">
        <v>198</v>
      </c>
      <c r="B50" s="175"/>
      <c r="C50" s="175"/>
      <c r="D50" s="175"/>
      <c r="E50" s="175"/>
      <c r="F50" s="176"/>
      <c r="G50" s="36"/>
      <c r="H50" s="36"/>
      <c r="I50" s="36"/>
      <c r="J50" s="36"/>
    </row>
    <row r="51" spans="1:10" ht="15" customHeight="1" x14ac:dyDescent="0.3">
      <c r="A51" s="37" t="s">
        <v>59</v>
      </c>
      <c r="B51" s="180" t="s">
        <v>60</v>
      </c>
      <c r="C51" s="180"/>
      <c r="D51" s="180"/>
      <c r="E51" s="180"/>
      <c r="F51" s="181"/>
      <c r="G51" s="36"/>
      <c r="H51" s="36"/>
      <c r="I51" s="36"/>
      <c r="J51" s="36"/>
    </row>
    <row r="52" spans="1:10" x14ac:dyDescent="0.3">
      <c r="A52" s="40" t="s">
        <v>198</v>
      </c>
      <c r="B52" s="39" t="s">
        <v>61</v>
      </c>
      <c r="C52" s="180" t="s">
        <v>62</v>
      </c>
      <c r="D52" s="181"/>
      <c r="E52" s="180" t="s">
        <v>63</v>
      </c>
      <c r="F52" s="181"/>
      <c r="G52" s="36"/>
      <c r="H52" s="36"/>
      <c r="I52" s="36"/>
      <c r="J52" s="36"/>
    </row>
    <row r="53" spans="1:10" x14ac:dyDescent="0.3">
      <c r="A53" s="41" t="s">
        <v>198</v>
      </c>
      <c r="B53" s="33" t="s">
        <v>198</v>
      </c>
      <c r="C53" s="182" t="s">
        <v>198</v>
      </c>
      <c r="D53" s="183"/>
      <c r="E53" s="182" t="s">
        <v>198</v>
      </c>
      <c r="F53" s="183"/>
      <c r="G53" s="36"/>
      <c r="H53" s="36"/>
      <c r="I53" s="36"/>
      <c r="J53" s="36"/>
    </row>
    <row r="54" spans="1:10" ht="15" customHeight="1" x14ac:dyDescent="0.3">
      <c r="A54" s="41" t="s">
        <v>198</v>
      </c>
      <c r="B54" s="33" t="s">
        <v>198</v>
      </c>
      <c r="C54" s="182" t="s">
        <v>198</v>
      </c>
      <c r="D54" s="183"/>
      <c r="E54" s="182" t="s">
        <v>198</v>
      </c>
      <c r="F54" s="183"/>
      <c r="G54" s="36"/>
      <c r="H54" s="36"/>
      <c r="I54" s="36"/>
      <c r="J54" s="36"/>
    </row>
    <row r="55" spans="1:10" x14ac:dyDescent="0.3">
      <c r="A55" s="41" t="s">
        <v>198</v>
      </c>
      <c r="B55" s="33" t="s">
        <v>198</v>
      </c>
      <c r="C55" s="182" t="s">
        <v>198</v>
      </c>
      <c r="D55" s="183"/>
      <c r="E55" s="182" t="s">
        <v>198</v>
      </c>
      <c r="F55" s="183"/>
      <c r="G55" s="36"/>
      <c r="H55" s="36"/>
      <c r="I55" s="36"/>
      <c r="J55" s="36"/>
    </row>
    <row r="56" spans="1:10" x14ac:dyDescent="0.3">
      <c r="A56" s="41" t="s">
        <v>198</v>
      </c>
      <c r="B56" s="33" t="s">
        <v>198</v>
      </c>
      <c r="C56" s="182" t="s">
        <v>198</v>
      </c>
      <c r="D56" s="183"/>
      <c r="E56" s="182" t="s">
        <v>198</v>
      </c>
      <c r="F56" s="183"/>
      <c r="G56" s="36"/>
      <c r="H56" s="36"/>
      <c r="I56" s="36"/>
      <c r="J56" s="36"/>
    </row>
    <row r="57" spans="1:10" x14ac:dyDescent="0.3">
      <c r="A57" s="41" t="s">
        <v>198</v>
      </c>
      <c r="B57" s="33" t="s">
        <v>198</v>
      </c>
      <c r="C57" s="182" t="s">
        <v>198</v>
      </c>
      <c r="D57" s="183"/>
      <c r="E57" s="182" t="s">
        <v>198</v>
      </c>
      <c r="F57" s="183"/>
      <c r="G57" s="36"/>
      <c r="H57" s="36"/>
      <c r="I57" s="36"/>
      <c r="J57" s="36"/>
    </row>
    <row r="58" spans="1:10" x14ac:dyDescent="0.3">
      <c r="A58" s="174" t="s">
        <v>198</v>
      </c>
      <c r="B58" s="175"/>
      <c r="C58" s="175"/>
      <c r="D58" s="175"/>
      <c r="E58" s="175"/>
      <c r="F58" s="176"/>
      <c r="G58" s="36"/>
      <c r="H58" s="36"/>
      <c r="I58" s="36"/>
      <c r="J58" s="36"/>
    </row>
    <row r="59" spans="1:10" ht="15.6" x14ac:dyDescent="0.3">
      <c r="A59" s="177" t="s">
        <v>64</v>
      </c>
      <c r="B59" s="178"/>
      <c r="C59" s="178"/>
      <c r="D59" s="178"/>
      <c r="E59" s="178"/>
      <c r="F59" s="179"/>
      <c r="G59" s="36"/>
      <c r="H59" s="36"/>
      <c r="I59" s="36"/>
      <c r="J59" s="36"/>
    </row>
    <row r="60" spans="1:10" ht="41.4" x14ac:dyDescent="0.3">
      <c r="A60" s="40" t="s">
        <v>198</v>
      </c>
      <c r="B60" s="44" t="s">
        <v>198</v>
      </c>
      <c r="C60" s="39" t="s">
        <v>65</v>
      </c>
      <c r="D60" s="39" t="s">
        <v>66</v>
      </c>
      <c r="E60" s="45" t="s">
        <v>67</v>
      </c>
      <c r="F60" s="46" t="s">
        <v>68</v>
      </c>
      <c r="G60" s="36"/>
      <c r="H60" s="36"/>
      <c r="I60" s="36"/>
      <c r="J60" s="36"/>
    </row>
    <row r="61" spans="1:10" ht="31.2" x14ac:dyDescent="0.3">
      <c r="A61" s="38" t="s">
        <v>55</v>
      </c>
      <c r="B61" s="47" t="s">
        <v>69</v>
      </c>
      <c r="C61" s="48">
        <v>0</v>
      </c>
      <c r="D61" s="48">
        <v>0</v>
      </c>
      <c r="E61" s="49">
        <v>0</v>
      </c>
      <c r="F61" s="50">
        <v>0</v>
      </c>
      <c r="G61" s="36"/>
      <c r="H61" s="36"/>
      <c r="I61" s="36"/>
      <c r="J61" s="36"/>
    </row>
    <row r="62" spans="1:10" ht="27.6" x14ac:dyDescent="0.3">
      <c r="A62" s="51">
        <v>45323</v>
      </c>
      <c r="B62" s="33" t="s">
        <v>71</v>
      </c>
      <c r="C62" s="52">
        <v>0</v>
      </c>
      <c r="D62" s="52">
        <v>0</v>
      </c>
      <c r="E62" s="48">
        <v>0</v>
      </c>
      <c r="F62" s="53">
        <v>0</v>
      </c>
      <c r="G62" s="36"/>
      <c r="H62" s="36"/>
      <c r="I62" s="36"/>
      <c r="J62" s="36"/>
    </row>
    <row r="63" spans="1:10" ht="27.6" x14ac:dyDescent="0.3">
      <c r="A63" s="51">
        <v>45352</v>
      </c>
      <c r="B63" s="33" t="s">
        <v>73</v>
      </c>
      <c r="C63" s="52">
        <v>0</v>
      </c>
      <c r="D63" s="52">
        <v>0</v>
      </c>
      <c r="E63" s="48">
        <v>0</v>
      </c>
      <c r="F63" s="53">
        <v>0</v>
      </c>
      <c r="G63" s="36"/>
      <c r="H63" s="36"/>
      <c r="I63" s="36"/>
      <c r="J63" s="36"/>
    </row>
    <row r="64" spans="1:10" x14ac:dyDescent="0.3">
      <c r="A64" s="51">
        <v>45383</v>
      </c>
      <c r="B64" s="33" t="s">
        <v>75</v>
      </c>
      <c r="C64" s="52">
        <v>0</v>
      </c>
      <c r="D64" s="52">
        <v>0</v>
      </c>
      <c r="E64" s="48">
        <v>0</v>
      </c>
      <c r="F64" s="53">
        <v>0</v>
      </c>
      <c r="G64" s="36"/>
      <c r="H64" s="36"/>
      <c r="I64" s="36"/>
      <c r="J64" s="36"/>
    </row>
    <row r="65" spans="1:10" ht="67.5" customHeight="1" x14ac:dyDescent="0.3">
      <c r="A65" s="174" t="s">
        <v>198</v>
      </c>
      <c r="B65" s="175"/>
      <c r="C65" s="175"/>
      <c r="D65" s="175"/>
      <c r="E65" s="175"/>
      <c r="F65" s="176"/>
      <c r="G65" s="36"/>
      <c r="H65" s="36"/>
      <c r="I65" s="36"/>
      <c r="J65" s="36"/>
    </row>
    <row r="66" spans="1:10" ht="31.2" x14ac:dyDescent="0.3">
      <c r="A66" s="38" t="s">
        <v>56</v>
      </c>
      <c r="B66" s="47" t="s">
        <v>76</v>
      </c>
      <c r="C66" s="48">
        <v>0</v>
      </c>
      <c r="D66" s="48">
        <v>497</v>
      </c>
      <c r="E66" s="48">
        <v>497</v>
      </c>
      <c r="F66" s="53">
        <v>1</v>
      </c>
      <c r="G66" s="36"/>
      <c r="H66" s="36"/>
      <c r="I66" s="36"/>
      <c r="J66" s="36"/>
    </row>
    <row r="67" spans="1:10" ht="15.6" x14ac:dyDescent="0.3">
      <c r="A67" s="41" t="s">
        <v>198</v>
      </c>
      <c r="B67" s="54" t="s">
        <v>77</v>
      </c>
      <c r="C67" s="54" t="s">
        <v>198</v>
      </c>
      <c r="D67" s="54" t="s">
        <v>198</v>
      </c>
      <c r="E67" s="54" t="s">
        <v>198</v>
      </c>
      <c r="F67" s="47" t="s">
        <v>198</v>
      </c>
      <c r="G67" s="36"/>
      <c r="H67" s="36"/>
      <c r="I67" s="36"/>
      <c r="J67" s="36"/>
    </row>
    <row r="68" spans="1:10" x14ac:dyDescent="0.3">
      <c r="A68" s="51">
        <v>45293</v>
      </c>
      <c r="B68" s="33" t="s">
        <v>79</v>
      </c>
      <c r="C68" s="52">
        <v>200</v>
      </c>
      <c r="D68" s="52">
        <v>200</v>
      </c>
      <c r="E68" s="48">
        <v>0</v>
      </c>
      <c r="F68" s="53">
        <v>0</v>
      </c>
      <c r="G68" s="36"/>
      <c r="H68" s="36"/>
      <c r="I68" s="36"/>
      <c r="J68" s="36"/>
    </row>
    <row r="69" spans="1:10" ht="110.4" x14ac:dyDescent="0.3">
      <c r="A69" s="51">
        <v>45324</v>
      </c>
      <c r="B69" s="33" t="s">
        <v>81</v>
      </c>
      <c r="C69" s="52">
        <v>0</v>
      </c>
      <c r="D69" s="52">
        <v>0</v>
      </c>
      <c r="E69" s="48">
        <v>0</v>
      </c>
      <c r="F69" s="53">
        <v>0</v>
      </c>
      <c r="G69" s="36"/>
      <c r="H69" s="36"/>
      <c r="I69" s="36"/>
      <c r="J69" s="36"/>
    </row>
    <row r="70" spans="1:10" ht="69" x14ac:dyDescent="0.3">
      <c r="A70" s="51">
        <v>45353</v>
      </c>
      <c r="B70" s="33" t="s">
        <v>83</v>
      </c>
      <c r="C70" s="52">
        <v>72</v>
      </c>
      <c r="D70" s="52">
        <v>72</v>
      </c>
      <c r="E70" s="48">
        <v>0</v>
      </c>
      <c r="F70" s="53">
        <v>0</v>
      </c>
      <c r="G70" s="36"/>
      <c r="H70" s="36"/>
      <c r="I70" s="36"/>
      <c r="J70" s="36"/>
    </row>
    <row r="71" spans="1:10" ht="15.6" x14ac:dyDescent="0.3">
      <c r="A71" s="40" t="s">
        <v>198</v>
      </c>
      <c r="B71" s="54" t="s">
        <v>84</v>
      </c>
      <c r="C71" s="54" t="s">
        <v>198</v>
      </c>
      <c r="D71" s="54" t="s">
        <v>198</v>
      </c>
      <c r="E71" s="54" t="s">
        <v>198</v>
      </c>
      <c r="F71" s="47" t="s">
        <v>198</v>
      </c>
      <c r="G71" s="36"/>
      <c r="H71" s="36"/>
      <c r="I71" s="36"/>
      <c r="J71" s="36"/>
    </row>
    <row r="72" spans="1:10" ht="27.6" x14ac:dyDescent="0.3">
      <c r="A72" s="51">
        <v>45384</v>
      </c>
      <c r="B72" s="33" t="s">
        <v>86</v>
      </c>
      <c r="C72" s="52">
        <v>5</v>
      </c>
      <c r="D72" s="52">
        <v>39</v>
      </c>
      <c r="E72" s="48">
        <v>34</v>
      </c>
      <c r="F72" s="53">
        <v>7.0000000000000007E-2</v>
      </c>
      <c r="G72" s="36"/>
      <c r="H72" s="36"/>
      <c r="I72" s="36"/>
      <c r="J72" s="36"/>
    </row>
    <row r="73" spans="1:10" x14ac:dyDescent="0.3">
      <c r="A73" s="51">
        <v>45414</v>
      </c>
      <c r="B73" s="33" t="s">
        <v>88</v>
      </c>
      <c r="C73" s="52">
        <v>170</v>
      </c>
      <c r="D73" s="52">
        <v>160</v>
      </c>
      <c r="E73" s="48">
        <v>-10</v>
      </c>
      <c r="F73" s="53">
        <v>-0.02</v>
      </c>
      <c r="G73" s="36"/>
      <c r="H73" s="36"/>
      <c r="I73" s="36"/>
      <c r="J73" s="36"/>
    </row>
    <row r="74" spans="1:10" ht="15" customHeight="1" x14ac:dyDescent="0.3">
      <c r="A74" s="51">
        <v>45445</v>
      </c>
      <c r="B74" s="33" t="s">
        <v>90</v>
      </c>
      <c r="C74" s="52">
        <v>44</v>
      </c>
      <c r="D74" s="52">
        <v>19</v>
      </c>
      <c r="E74" s="48">
        <v>-25</v>
      </c>
      <c r="F74" s="53">
        <v>-0.05</v>
      </c>
      <c r="G74" s="36"/>
      <c r="H74" s="36"/>
      <c r="I74" s="36"/>
      <c r="J74" s="36"/>
    </row>
    <row r="75" spans="1:10" x14ac:dyDescent="0.3">
      <c r="A75" s="51">
        <v>45475</v>
      </c>
      <c r="B75" s="33" t="s">
        <v>92</v>
      </c>
      <c r="C75" s="52">
        <v>7</v>
      </c>
      <c r="D75" s="52">
        <v>7</v>
      </c>
      <c r="E75" s="48">
        <v>0</v>
      </c>
      <c r="F75" s="53">
        <v>0</v>
      </c>
      <c r="G75" s="36"/>
      <c r="H75" s="36"/>
      <c r="I75" s="36"/>
      <c r="J75" s="36"/>
    </row>
    <row r="76" spans="1:10" x14ac:dyDescent="0.3">
      <c r="A76" s="174" t="s">
        <v>198</v>
      </c>
      <c r="B76" s="175"/>
      <c r="C76" s="175"/>
      <c r="D76" s="175"/>
      <c r="E76" s="175"/>
      <c r="F76" s="176"/>
      <c r="G76" s="36"/>
      <c r="H76" s="36"/>
      <c r="I76" s="36"/>
      <c r="J76" s="36"/>
    </row>
    <row r="77" spans="1:10" ht="31.2" x14ac:dyDescent="0.3">
      <c r="A77" s="38" t="s">
        <v>57</v>
      </c>
      <c r="B77" s="47" t="s">
        <v>93</v>
      </c>
      <c r="C77" s="52">
        <v>498</v>
      </c>
      <c r="D77" s="48">
        <v>497</v>
      </c>
      <c r="E77" s="48">
        <v>-1</v>
      </c>
      <c r="F77" s="53">
        <v>0</v>
      </c>
      <c r="G77" s="36"/>
      <c r="H77" s="36"/>
      <c r="I77" s="36"/>
      <c r="J77" s="36"/>
    </row>
    <row r="78" spans="1:10" x14ac:dyDescent="0.3">
      <c r="A78" s="174" t="s">
        <v>198</v>
      </c>
      <c r="B78" s="175"/>
      <c r="C78" s="175"/>
      <c r="D78" s="175"/>
      <c r="E78" s="175"/>
      <c r="F78" s="176"/>
      <c r="G78" s="36"/>
      <c r="H78" s="36"/>
      <c r="I78" s="36"/>
      <c r="J78" s="36"/>
    </row>
    <row r="79" spans="1:10" ht="15.6" x14ac:dyDescent="0.3">
      <c r="A79" s="177" t="s">
        <v>94</v>
      </c>
      <c r="B79" s="178"/>
      <c r="C79" s="178"/>
      <c r="D79" s="178"/>
      <c r="E79" s="178"/>
      <c r="F79" s="179"/>
      <c r="G79" s="36"/>
      <c r="H79" s="36"/>
      <c r="I79" s="36"/>
      <c r="J79" s="36"/>
    </row>
    <row r="80" spans="1:10" ht="15" customHeight="1" x14ac:dyDescent="0.3">
      <c r="A80" s="37" t="s">
        <v>95</v>
      </c>
      <c r="B80" s="180" t="s">
        <v>96</v>
      </c>
      <c r="C80" s="180"/>
      <c r="D80" s="181"/>
      <c r="E80" s="180" t="s">
        <v>97</v>
      </c>
      <c r="F80" s="181"/>
      <c r="G80" s="36"/>
      <c r="H80" s="36"/>
      <c r="I80" s="36"/>
      <c r="J80" s="36"/>
    </row>
    <row r="81" spans="1:10" x14ac:dyDescent="0.3">
      <c r="A81" s="51">
        <v>45384</v>
      </c>
      <c r="B81" s="182" t="s">
        <v>392</v>
      </c>
      <c r="C81" s="182"/>
      <c r="D81" s="183"/>
      <c r="E81" s="182">
        <v>34</v>
      </c>
      <c r="F81" s="183"/>
      <c r="G81" s="36"/>
      <c r="H81" s="36"/>
      <c r="I81" s="36"/>
      <c r="J81" s="36"/>
    </row>
    <row r="82" spans="1:10" x14ac:dyDescent="0.3">
      <c r="A82" s="51">
        <v>45414</v>
      </c>
      <c r="B82" s="182" t="s">
        <v>393</v>
      </c>
      <c r="C82" s="182"/>
      <c r="D82" s="183"/>
      <c r="E82" s="182">
        <v>-10</v>
      </c>
      <c r="F82" s="183"/>
      <c r="G82" s="36"/>
      <c r="H82" s="36"/>
      <c r="I82" s="36"/>
      <c r="J82" s="36"/>
    </row>
    <row r="83" spans="1:10" x14ac:dyDescent="0.3">
      <c r="A83" s="51">
        <v>45445</v>
      </c>
      <c r="B83" s="182" t="s">
        <v>394</v>
      </c>
      <c r="C83" s="182"/>
      <c r="D83" s="183"/>
      <c r="E83" s="182">
        <v>-25</v>
      </c>
      <c r="F83" s="183"/>
      <c r="G83" s="36"/>
      <c r="H83" s="36"/>
      <c r="I83" s="36"/>
      <c r="J83" s="36"/>
    </row>
    <row r="84" spans="1:10" x14ac:dyDescent="0.3">
      <c r="A84" s="41" t="s">
        <v>198</v>
      </c>
      <c r="B84" s="182" t="s">
        <v>198</v>
      </c>
      <c r="C84" s="182"/>
      <c r="D84" s="183"/>
      <c r="E84" s="182" t="s">
        <v>198</v>
      </c>
      <c r="F84" s="183"/>
      <c r="G84" s="36"/>
      <c r="H84" s="36"/>
      <c r="I84" s="36"/>
      <c r="J84" s="36"/>
    </row>
    <row r="85" spans="1:10" x14ac:dyDescent="0.3">
      <c r="A85" s="41" t="s">
        <v>198</v>
      </c>
      <c r="B85" s="182" t="s">
        <v>198</v>
      </c>
      <c r="C85" s="182"/>
      <c r="D85" s="184"/>
      <c r="E85" s="182" t="s">
        <v>198</v>
      </c>
      <c r="F85" s="183"/>
      <c r="G85" s="36"/>
      <c r="H85" s="36"/>
      <c r="I85" s="36"/>
      <c r="J85" s="36"/>
    </row>
    <row r="86" spans="1:10" x14ac:dyDescent="0.3">
      <c r="A86" s="41" t="s">
        <v>198</v>
      </c>
      <c r="B86" s="182" t="s">
        <v>198</v>
      </c>
      <c r="C86" s="182"/>
      <c r="D86" s="184"/>
      <c r="E86" s="182" t="s">
        <v>198</v>
      </c>
      <c r="F86" s="183"/>
      <c r="G86" s="36"/>
      <c r="H86" s="36"/>
      <c r="I86" s="36"/>
      <c r="J86" s="36"/>
    </row>
    <row r="87" spans="1:10" x14ac:dyDescent="0.3">
      <c r="A87" s="41" t="s">
        <v>198</v>
      </c>
      <c r="B87" s="182" t="s">
        <v>198</v>
      </c>
      <c r="C87" s="182"/>
      <c r="D87" s="184"/>
      <c r="E87" s="182" t="s">
        <v>198</v>
      </c>
      <c r="F87" s="183"/>
      <c r="G87" s="36"/>
      <c r="H87" s="36"/>
      <c r="I87" s="36"/>
      <c r="J87" s="36"/>
    </row>
    <row r="88" spans="1:10" x14ac:dyDescent="0.3">
      <c r="A88" s="41" t="s">
        <v>198</v>
      </c>
      <c r="B88" s="182" t="s">
        <v>198</v>
      </c>
      <c r="C88" s="182"/>
      <c r="D88" s="184"/>
      <c r="E88" s="182" t="s">
        <v>198</v>
      </c>
      <c r="F88" s="183"/>
      <c r="G88" s="36"/>
      <c r="H88" s="36"/>
      <c r="I88" s="36"/>
      <c r="J88" s="36"/>
    </row>
    <row r="89" spans="1:10" x14ac:dyDescent="0.3">
      <c r="A89" s="36" t="s">
        <v>198</v>
      </c>
      <c r="B89" s="36" t="s">
        <v>198</v>
      </c>
      <c r="C89" s="36" t="s">
        <v>198</v>
      </c>
      <c r="D89" s="36" t="s">
        <v>198</v>
      </c>
      <c r="E89" s="36" t="s">
        <v>198</v>
      </c>
      <c r="F89" s="36" t="s">
        <v>198</v>
      </c>
      <c r="G89" s="36"/>
      <c r="H89" s="36"/>
      <c r="I89" s="36"/>
      <c r="J89" s="36"/>
    </row>
    <row r="90" spans="1:10" x14ac:dyDescent="0.3">
      <c r="A90" s="185" t="s">
        <v>98</v>
      </c>
      <c r="B90" s="185"/>
      <c r="C90" s="185"/>
      <c r="D90" s="185"/>
      <c r="E90" s="185"/>
      <c r="F90" s="185"/>
      <c r="G90" s="36"/>
      <c r="H90" s="36"/>
      <c r="I90" s="36"/>
      <c r="J90" s="36"/>
    </row>
    <row r="91" spans="1:10" x14ac:dyDescent="0.3">
      <c r="A91" s="186" t="s">
        <v>217</v>
      </c>
      <c r="B91" s="186"/>
      <c r="C91" s="186"/>
      <c r="D91" s="186"/>
      <c r="E91" s="186"/>
      <c r="F91" s="186"/>
      <c r="G91" s="36"/>
      <c r="H91" s="36"/>
      <c r="I91" s="36"/>
      <c r="J91" s="36"/>
    </row>
  </sheetData>
  <mergeCells count="103">
    <mergeCell ref="B9:C9"/>
    <mergeCell ref="D9:F9"/>
    <mergeCell ref="C10:D10"/>
    <mergeCell ref="E10:F10"/>
    <mergeCell ref="C11:D11"/>
    <mergeCell ref="E11:F11"/>
    <mergeCell ref="A6:A8"/>
    <mergeCell ref="B6:F8"/>
    <mergeCell ref="B1:F1"/>
    <mergeCell ref="A2:F2"/>
    <mergeCell ref="A3:F3"/>
    <mergeCell ref="B4:F4"/>
    <mergeCell ref="B5:F5"/>
    <mergeCell ref="B16:C16"/>
    <mergeCell ref="D16:F16"/>
    <mergeCell ref="B17:C17"/>
    <mergeCell ref="D17:F17"/>
    <mergeCell ref="B18:C18"/>
    <mergeCell ref="D18:F18"/>
    <mergeCell ref="C12:D12"/>
    <mergeCell ref="E12:F12"/>
    <mergeCell ref="A13:F13"/>
    <mergeCell ref="A14:F14"/>
    <mergeCell ref="B15:C15"/>
    <mergeCell ref="D15:F15"/>
    <mergeCell ref="B28:F28"/>
    <mergeCell ref="B19:C19"/>
    <mergeCell ref="D19:F19"/>
    <mergeCell ref="B20:C20"/>
    <mergeCell ref="D20:F20"/>
    <mergeCell ref="A21:F21"/>
    <mergeCell ref="A22:F22"/>
    <mergeCell ref="B23:F23"/>
    <mergeCell ref="B24:F24"/>
    <mergeCell ref="B25:F25"/>
    <mergeCell ref="B26:F26"/>
    <mergeCell ref="B27:F27"/>
    <mergeCell ref="B29:F29"/>
    <mergeCell ref="B31:F31"/>
    <mergeCell ref="B32:F32"/>
    <mergeCell ref="B33:F33"/>
    <mergeCell ref="B34:F34"/>
    <mergeCell ref="B35:F35"/>
    <mergeCell ref="B37:F37"/>
    <mergeCell ref="B39:F39"/>
    <mergeCell ref="B30:F30"/>
    <mergeCell ref="A36:F36"/>
    <mergeCell ref="B38:F38"/>
    <mergeCell ref="B84:D84"/>
    <mergeCell ref="E84:F84"/>
    <mergeCell ref="B85:D85"/>
    <mergeCell ref="C52:D52"/>
    <mergeCell ref="E52:F52"/>
    <mergeCell ref="B48:C48"/>
    <mergeCell ref="D48:F48"/>
    <mergeCell ref="B49:C49"/>
    <mergeCell ref="D49:F49"/>
    <mergeCell ref="B80:D80"/>
    <mergeCell ref="E80:F80"/>
    <mergeCell ref="B81:D81"/>
    <mergeCell ref="E81:F81"/>
    <mergeCell ref="B82:D82"/>
    <mergeCell ref="E82:F82"/>
    <mergeCell ref="B83:D83"/>
    <mergeCell ref="E83:F83"/>
    <mergeCell ref="A79:F79"/>
    <mergeCell ref="A50:F50"/>
    <mergeCell ref="B51:F51"/>
    <mergeCell ref="C53:D53"/>
    <mergeCell ref="E53:F53"/>
    <mergeCell ref="C54:D54"/>
    <mergeCell ref="E54:F54"/>
    <mergeCell ref="B40:F40"/>
    <mergeCell ref="B41:F41"/>
    <mergeCell ref="B42:F42"/>
    <mergeCell ref="A43:F43"/>
    <mergeCell ref="B44:F44"/>
    <mergeCell ref="B45:C45"/>
    <mergeCell ref="D45:F45"/>
    <mergeCell ref="B46:C46"/>
    <mergeCell ref="D46:F46"/>
    <mergeCell ref="B47:C47"/>
    <mergeCell ref="D47:F47"/>
    <mergeCell ref="A58:F58"/>
    <mergeCell ref="A59:F59"/>
    <mergeCell ref="A65:F65"/>
    <mergeCell ref="A76:F76"/>
    <mergeCell ref="A78:F78"/>
    <mergeCell ref="C55:D55"/>
    <mergeCell ref="E55:F55"/>
    <mergeCell ref="C56:D56"/>
    <mergeCell ref="E56:F56"/>
    <mergeCell ref="C57:D57"/>
    <mergeCell ref="E57:F57"/>
    <mergeCell ref="B88:D88"/>
    <mergeCell ref="E88:F88"/>
    <mergeCell ref="A90:F90"/>
    <mergeCell ref="A91:F91"/>
    <mergeCell ref="E85:F85"/>
    <mergeCell ref="B86:D86"/>
    <mergeCell ref="E86:F86"/>
    <mergeCell ref="B87:D87"/>
    <mergeCell ref="E87:F87"/>
  </mergeCells>
  <hyperlinks>
    <hyperlink ref="B20" r:id="rId1"/>
    <hyperlink ref="D20" r:id="rId2"/>
  </hyperlinks>
  <pageMargins left="0.7" right="0.7" top="0.78740157499999996" bottom="0.78740157499999996" header="0.3" footer="0.3"/>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45" workbookViewId="0"/>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c r="C16" s="103"/>
      <c r="D16" s="102"/>
      <c r="E16" s="104"/>
      <c r="F16" s="103"/>
    </row>
    <row r="17" spans="1:9" x14ac:dyDescent="0.3">
      <c r="A17" s="5" t="s">
        <v>0</v>
      </c>
      <c r="B17" s="102"/>
      <c r="C17" s="103"/>
      <c r="D17" s="102"/>
      <c r="E17" s="104"/>
      <c r="F17" s="103"/>
    </row>
    <row r="18" spans="1:9" x14ac:dyDescent="0.3">
      <c r="A18" s="5" t="s">
        <v>25</v>
      </c>
      <c r="B18" s="102"/>
      <c r="C18" s="103"/>
      <c r="D18" s="102"/>
      <c r="E18" s="104"/>
      <c r="F18" s="103"/>
    </row>
    <row r="19" spans="1:9" x14ac:dyDescent="0.3">
      <c r="A19" s="5" t="s">
        <v>27</v>
      </c>
      <c r="B19" s="102"/>
      <c r="C19" s="103"/>
      <c r="D19" s="102"/>
      <c r="E19" s="104"/>
      <c r="F19" s="103"/>
    </row>
    <row r="20" spans="1:9" x14ac:dyDescent="0.3">
      <c r="A20" s="5" t="s">
        <v>28</v>
      </c>
      <c r="B20" s="102"/>
      <c r="C20" s="103"/>
      <c r="D20" s="102"/>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x14ac:dyDescent="0.3">
      <c r="A32" s="9"/>
      <c r="B32" s="102"/>
      <c r="C32" s="104"/>
      <c r="D32" s="104"/>
      <c r="E32" s="104"/>
      <c r="F32" s="103"/>
    </row>
    <row r="33" spans="1:10" x14ac:dyDescent="0.3">
      <c r="A33" s="9"/>
      <c r="B33" s="102"/>
      <c r="C33" s="104"/>
      <c r="D33" s="104"/>
      <c r="E33" s="104"/>
      <c r="F33" s="103"/>
    </row>
    <row r="34" spans="1:10" x14ac:dyDescent="0.3">
      <c r="A34" s="9"/>
      <c r="B34" s="102"/>
      <c r="C34" s="104"/>
      <c r="D34" s="104"/>
      <c r="E34" s="104"/>
      <c r="F34" s="103"/>
    </row>
    <row r="35" spans="1:10" x14ac:dyDescent="0.3">
      <c r="A35" s="9"/>
      <c r="B35" s="102"/>
      <c r="C35" s="104"/>
      <c r="D35" s="104"/>
      <c r="E35" s="104"/>
      <c r="F35" s="103"/>
    </row>
    <row r="36" spans="1:10" x14ac:dyDescent="0.3">
      <c r="A36" s="9"/>
      <c r="B36" s="102"/>
      <c r="C36" s="104"/>
      <c r="D36" s="104"/>
      <c r="E36" s="104"/>
      <c r="F36" s="103"/>
    </row>
    <row r="37" spans="1:10" x14ac:dyDescent="0.3">
      <c r="A37" s="9"/>
      <c r="B37" s="102"/>
      <c r="C37" s="104"/>
      <c r="D37" s="104"/>
      <c r="E37" s="104"/>
      <c r="F37" s="103"/>
    </row>
    <row r="38" spans="1:10" x14ac:dyDescent="0.3">
      <c r="A38" s="105"/>
      <c r="B38" s="106"/>
      <c r="C38" s="106"/>
      <c r="D38" s="106"/>
      <c r="E38" s="106"/>
      <c r="F38" s="107"/>
    </row>
    <row r="39" spans="1:10" ht="33.75" customHeight="1" x14ac:dyDescent="0.3">
      <c r="A39" s="5" t="s">
        <v>50</v>
      </c>
      <c r="B39" s="99" t="s">
        <v>51</v>
      </c>
      <c r="C39" s="100"/>
      <c r="D39" s="100"/>
      <c r="E39" s="100"/>
      <c r="F39" s="101"/>
    </row>
    <row r="40" spans="1:10" ht="45" customHeight="1" x14ac:dyDescent="0.3">
      <c r="A40" s="5" t="s">
        <v>52</v>
      </c>
      <c r="B40" s="99" t="s">
        <v>53</v>
      </c>
      <c r="C40" s="101"/>
      <c r="D40" s="99" t="s">
        <v>54</v>
      </c>
      <c r="E40" s="100"/>
      <c r="F40" s="101"/>
      <c r="J40" s="8"/>
    </row>
    <row r="41" spans="1:10" x14ac:dyDescent="0.3">
      <c r="A41" s="10" t="s">
        <v>55</v>
      </c>
      <c r="B41" s="102"/>
      <c r="C41" s="103"/>
      <c r="D41" s="102"/>
      <c r="E41" s="104"/>
      <c r="F41" s="103"/>
    </row>
    <row r="42" spans="1:10" x14ac:dyDescent="0.3">
      <c r="A42" s="10" t="s">
        <v>56</v>
      </c>
      <c r="B42" s="102"/>
      <c r="C42" s="103"/>
      <c r="D42" s="102"/>
      <c r="E42" s="104"/>
      <c r="F42" s="103"/>
    </row>
    <row r="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 r="B45" s="106"/>
      <c r="C45" s="106"/>
      <c r="D45" s="106"/>
      <c r="E45" s="106"/>
      <c r="F45" s="107"/>
    </row>
    <row r="46" spans="1:10" ht="46.5" customHeight="1" x14ac:dyDescent="0.3">
      <c r="A46" s="5" t="s">
        <v>59</v>
      </c>
      <c r="B46" s="99" t="s">
        <v>60</v>
      </c>
      <c r="C46" s="100"/>
      <c r="D46" s="100"/>
      <c r="E46" s="100"/>
      <c r="F46" s="101"/>
    </row>
    <row r="47" spans="1:10" ht="33.75" customHeight="1" x14ac:dyDescent="0.3">
      <c r="A47" s="2"/>
      <c r="B47" s="10" t="s">
        <v>61</v>
      </c>
      <c r="C47" s="99" t="s">
        <v>62</v>
      </c>
      <c r="D47" s="101"/>
      <c r="E47" s="99" t="s">
        <v>63</v>
      </c>
      <c r="F47" s="101"/>
    </row>
    <row r="48" spans="1:10" x14ac:dyDescent="0.3">
      <c r="A48" s="4"/>
      <c r="B48" s="9"/>
      <c r="C48" s="102"/>
      <c r="D48" s="103"/>
      <c r="E48" s="102"/>
      <c r="F48" s="103"/>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105"/>
      <c r="B53" s="106"/>
      <c r="C53" s="106"/>
      <c r="D53" s="106"/>
      <c r="E53" s="106"/>
      <c r="F53" s="107"/>
    </row>
    <row r="54" spans="1:6" ht="15" customHeight="1" x14ac:dyDescent="0.3">
      <c r="A54" s="122" t="s">
        <v>64</v>
      </c>
      <c r="B54" s="123"/>
      <c r="C54" s="123"/>
      <c r="D54" s="123"/>
      <c r="E54" s="123"/>
      <c r="F54" s="124"/>
    </row>
    <row r="55" spans="1:6" ht="41.4" x14ac:dyDescent="0.3">
      <c r="A55" s="3"/>
      <c r="B55" s="3"/>
      <c r="C55" s="10" t="s">
        <v>65</v>
      </c>
      <c r="D55" s="10" t="s">
        <v>66</v>
      </c>
      <c r="E55" s="19" t="s">
        <v>67</v>
      </c>
      <c r="F55" s="17" t="s">
        <v>68</v>
      </c>
    </row>
    <row r="56" spans="1:6" ht="31.2" x14ac:dyDescent="0.3">
      <c r="A56" s="13" t="s">
        <v>55</v>
      </c>
      <c r="B56" s="6" t="s">
        <v>69</v>
      </c>
      <c r="C56" s="16">
        <f>SUM(C57:C59)</f>
        <v>0</v>
      </c>
      <c r="D56" s="16">
        <f>SUM(D57:D59)</f>
        <v>0</v>
      </c>
      <c r="E56" s="16">
        <f>D56-C56</f>
        <v>0</v>
      </c>
      <c r="F56" s="20" t="e">
        <f>E56/C$72</f>
        <v>#DIV/0!</v>
      </c>
    </row>
    <row r="57" spans="1:6" ht="27.6" x14ac:dyDescent="0.3">
      <c r="A57" s="11" t="s">
        <v>70</v>
      </c>
      <c r="B57" s="4" t="s">
        <v>71</v>
      </c>
      <c r="C57" s="15"/>
      <c r="D57" s="15"/>
      <c r="E57" s="16">
        <f t="shared" ref="E57:E59" si="0">D57-C57</f>
        <v>0</v>
      </c>
      <c r="F57" s="20" t="e">
        <f>E57/C$72</f>
        <v>#DIV/0!</v>
      </c>
    </row>
    <row r="58" spans="1:6" ht="27.6" x14ac:dyDescent="0.3">
      <c r="A58" s="11" t="s">
        <v>72</v>
      </c>
      <c r="B58" s="4" t="s">
        <v>73</v>
      </c>
      <c r="C58" s="15"/>
      <c r="D58" s="15"/>
      <c r="E58" s="16">
        <f t="shared" si="0"/>
        <v>0</v>
      </c>
      <c r="F58" s="20" t="e">
        <f>E58/C$72</f>
        <v>#DIV/0!</v>
      </c>
    </row>
    <row r="59" spans="1:6" x14ac:dyDescent="0.3">
      <c r="A59" s="11" t="s">
        <v>74</v>
      </c>
      <c r="B59" s="4" t="s">
        <v>75</v>
      </c>
      <c r="C59" s="15"/>
      <c r="D59" s="15"/>
      <c r="E59" s="16">
        <f t="shared" si="0"/>
        <v>0</v>
      </c>
      <c r="F59" s="20" t="e">
        <f>E59/C$72</f>
        <v>#DIV/0!</v>
      </c>
    </row>
    <row r="60" spans="1:6" x14ac:dyDescent="0.3">
      <c r="A60" s="105"/>
      <c r="B60" s="106"/>
      <c r="C60" s="106"/>
      <c r="D60" s="106"/>
      <c r="E60" s="106"/>
      <c r="F60" s="107"/>
    </row>
    <row r="61" spans="1:6" ht="31.2" x14ac:dyDescent="0.3">
      <c r="A61" s="13" t="s">
        <v>56</v>
      </c>
      <c r="B61" s="6" t="s">
        <v>76</v>
      </c>
      <c r="C61" s="16">
        <f>SUM(C63:C70)</f>
        <v>0</v>
      </c>
      <c r="D61" s="16">
        <f>SUM(D63:D70)</f>
        <v>0</v>
      </c>
      <c r="E61" s="16">
        <f>D61-C61</f>
        <v>0</v>
      </c>
      <c r="F61" s="20" t="e">
        <f>E61/C$72</f>
        <v>#DIV/0!</v>
      </c>
    </row>
    <row r="62" spans="1:6" ht="15.6" x14ac:dyDescent="0.3">
      <c r="A62" s="12"/>
      <c r="B62" s="21" t="s">
        <v>77</v>
      </c>
      <c r="C62" s="22"/>
      <c r="D62" s="22"/>
      <c r="E62" s="22"/>
      <c r="F62" s="23"/>
    </row>
    <row r="63" spans="1:6" x14ac:dyDescent="0.3">
      <c r="A63" s="11" t="s">
        <v>78</v>
      </c>
      <c r="B63" s="4" t="s">
        <v>79</v>
      </c>
      <c r="C63" s="15"/>
      <c r="D63" s="24"/>
      <c r="E63" s="16">
        <f>SUM(D63-C63)</f>
        <v>0</v>
      </c>
      <c r="F63" s="20" t="e">
        <f>E63/C$72</f>
        <v>#DIV/0!</v>
      </c>
    </row>
    <row r="64" spans="1:6" ht="110.4" x14ac:dyDescent="0.3">
      <c r="A64" s="11" t="s">
        <v>80</v>
      </c>
      <c r="B64" s="4" t="s">
        <v>125</v>
      </c>
      <c r="C64" s="15"/>
      <c r="D64" s="15"/>
      <c r="E64" s="16">
        <f t="shared" ref="E64:E65" si="1">SUM(D64-C64)</f>
        <v>0</v>
      </c>
      <c r="F64" s="20" t="e">
        <f>E64/C$72</f>
        <v>#DIV/0!</v>
      </c>
    </row>
    <row r="65" spans="1:6" ht="69" x14ac:dyDescent="0.3">
      <c r="A65" s="11" t="s">
        <v>82</v>
      </c>
      <c r="B65" s="4" t="s">
        <v>83</v>
      </c>
      <c r="C65" s="15"/>
      <c r="D65" s="15"/>
      <c r="E65" s="16">
        <f t="shared" si="1"/>
        <v>0</v>
      </c>
      <c r="F65" s="20" t="e">
        <f>E65/C$72</f>
        <v>#DIV/0!</v>
      </c>
    </row>
    <row r="66" spans="1:6" ht="15.6" x14ac:dyDescent="0.3">
      <c r="A66" s="2"/>
      <c r="B66" s="21" t="s">
        <v>84</v>
      </c>
      <c r="C66" s="22"/>
      <c r="D66" s="22"/>
      <c r="E66" s="22"/>
      <c r="F66" s="23"/>
    </row>
    <row r="67" spans="1:6" ht="27.6" x14ac:dyDescent="0.3">
      <c r="A67" s="11" t="s">
        <v>85</v>
      </c>
      <c r="B67" s="4" t="s">
        <v>86</v>
      </c>
      <c r="C67" s="15"/>
      <c r="D67" s="15"/>
      <c r="E67" s="16">
        <f>SUM(D67-C67)</f>
        <v>0</v>
      </c>
      <c r="F67" s="20" t="e">
        <f>E67/C$72</f>
        <v>#DIV/0!</v>
      </c>
    </row>
    <row r="68" spans="1:6" x14ac:dyDescent="0.3">
      <c r="A68" s="11" t="s">
        <v>87</v>
      </c>
      <c r="B68" s="4" t="s">
        <v>88</v>
      </c>
      <c r="C68" s="15"/>
      <c r="D68" s="15"/>
      <c r="E68" s="16">
        <f t="shared" ref="E68:E70" si="2">SUM(D68-C68)</f>
        <v>0</v>
      </c>
      <c r="F68" s="20" t="e">
        <f t="shared" ref="F68:F70" si="3">E68/C$72</f>
        <v>#DIV/0!</v>
      </c>
    </row>
    <row r="69" spans="1:6" x14ac:dyDescent="0.3">
      <c r="A69" s="11" t="s">
        <v>89</v>
      </c>
      <c r="B69" s="4" t="s">
        <v>90</v>
      </c>
      <c r="C69" s="15"/>
      <c r="D69" s="15"/>
      <c r="E69" s="16">
        <f t="shared" si="2"/>
        <v>0</v>
      </c>
      <c r="F69" s="20" t="e">
        <f t="shared" si="3"/>
        <v>#DIV/0!</v>
      </c>
    </row>
    <row r="70" spans="1:6" x14ac:dyDescent="0.3">
      <c r="A70" s="11" t="s">
        <v>91</v>
      </c>
      <c r="B70" s="4" t="s">
        <v>92</v>
      </c>
      <c r="C70" s="15"/>
      <c r="D70" s="15"/>
      <c r="E70" s="16">
        <f t="shared" si="2"/>
        <v>0</v>
      </c>
      <c r="F70" s="20" t="e">
        <f t="shared" si="3"/>
        <v>#DIV/0!</v>
      </c>
    </row>
    <row r="71" spans="1:6" x14ac:dyDescent="0.3">
      <c r="A71" s="105"/>
      <c r="B71" s="106"/>
      <c r="C71" s="106"/>
      <c r="D71" s="106"/>
      <c r="E71" s="106"/>
      <c r="F71" s="107"/>
    </row>
    <row r="72" spans="1:6" ht="31.2" x14ac:dyDescent="0.3">
      <c r="A72" s="13" t="s">
        <v>57</v>
      </c>
      <c r="B72" s="6" t="s">
        <v>93</v>
      </c>
      <c r="C72" s="15"/>
      <c r="D72" s="16">
        <f>SUM(D61,D56,)</f>
        <v>0</v>
      </c>
      <c r="E72" s="16">
        <f>D72-C72</f>
        <v>0</v>
      </c>
      <c r="F72" s="20" t="e">
        <f>E72/C$72</f>
        <v>#DIV/0!</v>
      </c>
    </row>
    <row r="73" spans="1:6" x14ac:dyDescent="0.3">
      <c r="A73" s="105"/>
      <c r="B73" s="106"/>
      <c r="C73" s="106"/>
      <c r="D73" s="106"/>
      <c r="E73" s="106"/>
      <c r="F73" s="107"/>
    </row>
    <row r="74" spans="1:6" ht="15" customHeight="1" x14ac:dyDescent="0.3">
      <c r="A74" s="122" t="s">
        <v>94</v>
      </c>
      <c r="B74" s="123"/>
      <c r="C74" s="123"/>
      <c r="D74" s="123"/>
      <c r="E74" s="123"/>
      <c r="F74" s="124"/>
    </row>
    <row r="75" spans="1:6" ht="27.6" x14ac:dyDescent="0.3">
      <c r="A75" s="10" t="s">
        <v>95</v>
      </c>
      <c r="B75" s="99" t="s">
        <v>96</v>
      </c>
      <c r="C75" s="100"/>
      <c r="D75" s="101"/>
      <c r="E75" s="99" t="s">
        <v>97</v>
      </c>
      <c r="F75" s="101"/>
    </row>
    <row r="76" spans="1:6" x14ac:dyDescent="0.3">
      <c r="A76" s="26"/>
      <c r="B76" s="116"/>
      <c r="C76" s="116"/>
      <c r="D76" s="116"/>
      <c r="E76" s="111"/>
      <c r="F76" s="117"/>
    </row>
    <row r="77" spans="1:6" x14ac:dyDescent="0.3">
      <c r="A77" s="26"/>
      <c r="B77" s="111"/>
      <c r="C77" s="118"/>
      <c r="D77" s="117"/>
      <c r="E77" s="111"/>
      <c r="F77" s="117"/>
    </row>
    <row r="78" spans="1:6" x14ac:dyDescent="0.3">
      <c r="A78" s="26"/>
      <c r="B78" s="111"/>
      <c r="C78" s="118"/>
      <c r="D78" s="117"/>
      <c r="E78" s="111"/>
      <c r="F78" s="117"/>
    </row>
    <row r="79" spans="1:6" x14ac:dyDescent="0.3">
      <c r="A79" s="26"/>
      <c r="B79" s="111"/>
      <c r="C79" s="118"/>
      <c r="D79" s="117"/>
      <c r="E79" s="111"/>
      <c r="F79" s="117"/>
    </row>
    <row r="80" spans="1:6" x14ac:dyDescent="0.3">
      <c r="A80" s="26"/>
      <c r="B80" s="116"/>
      <c r="C80" s="116"/>
      <c r="D80" s="116"/>
      <c r="E80" s="111"/>
      <c r="F80" s="117"/>
    </row>
    <row r="81" spans="1:6" x14ac:dyDescent="0.3">
      <c r="A81" s="26"/>
      <c r="B81" s="116"/>
      <c r="C81" s="116"/>
      <c r="D81" s="116"/>
      <c r="E81" s="111"/>
      <c r="F81" s="117"/>
    </row>
    <row r="82" spans="1:6" x14ac:dyDescent="0.3">
      <c r="A82" s="26"/>
      <c r="B82" s="116"/>
      <c r="C82" s="116"/>
      <c r="D82" s="116"/>
      <c r="E82" s="111"/>
      <c r="F82" s="117"/>
    </row>
    <row r="83" spans="1:6" x14ac:dyDescent="0.3">
      <c r="A83" s="26"/>
      <c r="B83" s="116"/>
      <c r="C83" s="116"/>
      <c r="D83" s="116"/>
      <c r="E83" s="111"/>
      <c r="F83" s="117"/>
    </row>
    <row r="84" spans="1:6" x14ac:dyDescent="0.3">
      <c r="A84" s="18"/>
      <c r="B84" s="18"/>
      <c r="C84" s="18"/>
      <c r="D84" s="18"/>
      <c r="E84" s="18"/>
      <c r="F84" s="18"/>
    </row>
    <row r="85" spans="1:6" x14ac:dyDescent="0.3">
      <c r="A85" s="115" t="s">
        <v>98</v>
      </c>
      <c r="B85" s="115"/>
      <c r="C85" s="115"/>
      <c r="D85" s="115"/>
      <c r="E85" s="115"/>
      <c r="F85" s="115"/>
    </row>
    <row r="86" spans="1:6"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0"/>
  <sheetViews>
    <sheetView view="pageBreakPreview" topLeftCell="A33" zoomScaleNormal="100" zoomScaleSheetLayoutView="100" workbookViewId="0">
      <selection activeCell="D47" sqref="D47:F47"/>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ht="28.5" customHeight="1"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c r="C11" s="108"/>
      <c r="D11" s="109"/>
      <c r="E11" s="108"/>
      <c r="F11" s="109"/>
    </row>
    <row r="12" spans="1:6" x14ac:dyDescent="0.3">
      <c r="A12" s="5" t="s">
        <v>17</v>
      </c>
      <c r="B12" s="14"/>
      <c r="C12" s="108"/>
      <c r="D12" s="109"/>
      <c r="E12" s="108"/>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t="s">
        <v>137</v>
      </c>
      <c r="C16" s="103"/>
      <c r="D16" s="102" t="s">
        <v>138</v>
      </c>
      <c r="E16" s="104"/>
      <c r="F16" s="103"/>
    </row>
    <row r="17" spans="1:9" x14ac:dyDescent="0.3">
      <c r="A17" s="5" t="s">
        <v>0</v>
      </c>
      <c r="B17" s="102" t="s">
        <v>139</v>
      </c>
      <c r="C17" s="153"/>
      <c r="D17" s="152" t="s">
        <v>140</v>
      </c>
      <c r="E17" s="104"/>
      <c r="F17" s="103"/>
    </row>
    <row r="18" spans="1:9" x14ac:dyDescent="0.3">
      <c r="A18" s="5" t="s">
        <v>25</v>
      </c>
      <c r="B18" s="140" t="s">
        <v>141</v>
      </c>
      <c r="C18" s="154"/>
      <c r="D18" s="152" t="s">
        <v>141</v>
      </c>
      <c r="E18" s="104"/>
      <c r="F18" s="103"/>
    </row>
    <row r="19" spans="1:9" x14ac:dyDescent="0.3">
      <c r="A19" s="5" t="s">
        <v>27</v>
      </c>
      <c r="B19" s="111">
        <v>420737861468</v>
      </c>
      <c r="C19" s="153"/>
      <c r="D19" s="157">
        <v>420778496601</v>
      </c>
      <c r="E19" s="104"/>
      <c r="F19" s="103"/>
    </row>
    <row r="20" spans="1:9" x14ac:dyDescent="0.3">
      <c r="A20" s="5" t="s">
        <v>28</v>
      </c>
      <c r="B20" s="140" t="s">
        <v>142</v>
      </c>
      <c r="C20" s="155"/>
      <c r="D20" s="156" t="s">
        <v>143</v>
      </c>
      <c r="E20" s="104"/>
      <c r="F20" s="103"/>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x14ac:dyDescent="0.3">
      <c r="A24" s="9"/>
      <c r="B24" s="102"/>
      <c r="C24" s="104"/>
      <c r="D24" s="104"/>
      <c r="E24" s="104"/>
      <c r="F24" s="103"/>
    </row>
    <row r="25" spans="1:9" x14ac:dyDescent="0.3">
      <c r="A25" s="9"/>
      <c r="B25" s="102"/>
      <c r="C25" s="104"/>
      <c r="D25" s="104"/>
      <c r="E25" s="104"/>
      <c r="F25" s="103"/>
    </row>
    <row r="26" spans="1:9" x14ac:dyDescent="0.3">
      <c r="A26" s="9"/>
      <c r="B26" s="102"/>
      <c r="C26" s="104"/>
      <c r="D26" s="104"/>
      <c r="E26" s="104"/>
      <c r="F26" s="103"/>
    </row>
    <row r="27" spans="1:9" x14ac:dyDescent="0.3">
      <c r="A27" s="9"/>
      <c r="B27" s="102"/>
      <c r="C27" s="104"/>
      <c r="D27" s="104"/>
      <c r="E27" s="104"/>
      <c r="F27" s="103"/>
    </row>
    <row r="28" spans="1:9" x14ac:dyDescent="0.3">
      <c r="A28" s="9"/>
      <c r="B28" s="102"/>
      <c r="C28" s="104"/>
      <c r="D28" s="104"/>
      <c r="E28" s="104"/>
      <c r="F28" s="103"/>
    </row>
    <row r="29" spans="1:9" x14ac:dyDescent="0.3">
      <c r="A29" s="9"/>
      <c r="B29" s="102"/>
      <c r="C29" s="104"/>
      <c r="D29" s="104"/>
      <c r="E29" s="104"/>
      <c r="F29" s="103"/>
    </row>
    <row r="30" spans="1:9" x14ac:dyDescent="0.3">
      <c r="A30" s="105"/>
      <c r="B30" s="106"/>
      <c r="C30" s="106"/>
      <c r="D30" s="106"/>
      <c r="E30" s="106"/>
      <c r="F30" s="107"/>
    </row>
    <row r="31" spans="1:9" ht="27.6" x14ac:dyDescent="0.3">
      <c r="A31" s="5" t="s">
        <v>36</v>
      </c>
      <c r="B31" s="119" t="s">
        <v>37</v>
      </c>
      <c r="C31" s="120"/>
      <c r="D31" s="120"/>
      <c r="E31" s="120"/>
      <c r="F31" s="121"/>
      <c r="I31" s="1"/>
    </row>
    <row r="32" spans="1:9" ht="81.75" customHeight="1" x14ac:dyDescent="0.3">
      <c r="A32" s="56" t="s">
        <v>144</v>
      </c>
      <c r="B32" s="102" t="s">
        <v>145</v>
      </c>
      <c r="C32" s="104"/>
      <c r="D32" s="104"/>
      <c r="E32" s="104"/>
      <c r="F32" s="103"/>
    </row>
    <row r="33" spans="1:10" ht="110.4" x14ac:dyDescent="0.3">
      <c r="A33" s="56" t="s">
        <v>146</v>
      </c>
      <c r="B33" s="102" t="s">
        <v>147</v>
      </c>
      <c r="C33" s="104"/>
      <c r="D33" s="104"/>
      <c r="E33" s="104"/>
      <c r="F33" s="103"/>
    </row>
    <row r="34" spans="1:10" ht="96.6" x14ac:dyDescent="0.3">
      <c r="A34" s="9" t="s">
        <v>148</v>
      </c>
      <c r="B34" s="102" t="s">
        <v>149</v>
      </c>
      <c r="C34" s="104"/>
      <c r="D34" s="104"/>
      <c r="E34" s="104"/>
      <c r="F34" s="103"/>
    </row>
    <row r="35" spans="1:10" ht="96.6" x14ac:dyDescent="0.3">
      <c r="A35" s="9" t="s">
        <v>150</v>
      </c>
      <c r="B35" s="102" t="s">
        <v>151</v>
      </c>
      <c r="C35" s="104"/>
      <c r="D35" s="104"/>
      <c r="E35" s="104"/>
      <c r="F35" s="103"/>
    </row>
    <row r="36" spans="1:10" ht="55.2" x14ac:dyDescent="0.3">
      <c r="A36" s="9" t="s">
        <v>152</v>
      </c>
      <c r="B36" s="102" t="s">
        <v>153</v>
      </c>
      <c r="C36" s="104"/>
      <c r="D36" s="104"/>
      <c r="E36" s="104"/>
      <c r="F36" s="103"/>
    </row>
    <row r="37" spans="1:10" ht="82.8" x14ac:dyDescent="0.3">
      <c r="A37" s="9" t="s">
        <v>154</v>
      </c>
      <c r="B37" s="102" t="s">
        <v>155</v>
      </c>
      <c r="C37" s="104"/>
      <c r="D37" s="104"/>
      <c r="E37" s="104"/>
      <c r="F37" s="103"/>
    </row>
    <row r="38" spans="1:10" ht="82.8" x14ac:dyDescent="0.3">
      <c r="A38" s="9" t="s">
        <v>156</v>
      </c>
      <c r="B38" s="102" t="s">
        <v>157</v>
      </c>
      <c r="C38" s="104"/>
      <c r="D38" s="104"/>
      <c r="E38" s="104"/>
      <c r="F38" s="103"/>
    </row>
    <row r="39" spans="1:10" ht="41.4" x14ac:dyDescent="0.3">
      <c r="A39" s="9" t="s">
        <v>158</v>
      </c>
      <c r="B39" s="150" t="s">
        <v>159</v>
      </c>
      <c r="C39" s="150"/>
      <c r="D39" s="150"/>
      <c r="E39" s="150"/>
      <c r="F39" s="151"/>
    </row>
    <row r="40" spans="1:10" ht="27.6" x14ac:dyDescent="0.3">
      <c r="A40" s="9" t="s">
        <v>160</v>
      </c>
      <c r="B40" s="102" t="s">
        <v>161</v>
      </c>
      <c r="C40" s="104"/>
      <c r="D40" s="104"/>
      <c r="E40" s="104"/>
      <c r="F40" s="103"/>
    </row>
    <row r="41" spans="1:10" ht="77.25" customHeight="1" x14ac:dyDescent="0.3">
      <c r="A41" s="9" t="s">
        <v>162</v>
      </c>
      <c r="B41" s="102" t="s">
        <v>163</v>
      </c>
      <c r="C41" s="104"/>
      <c r="D41" s="104"/>
      <c r="E41" s="104"/>
      <c r="F41" s="103"/>
    </row>
    <row r="42" spans="1:10" x14ac:dyDescent="0.3">
      <c r="A42" s="105"/>
      <c r="B42" s="106"/>
      <c r="C42" s="106"/>
      <c r="D42" s="106"/>
      <c r="E42" s="106"/>
      <c r="F42" s="107"/>
    </row>
    <row r="43" spans="1:10" ht="33.75" customHeight="1" x14ac:dyDescent="0.3">
      <c r="A43" s="5" t="s">
        <v>50</v>
      </c>
      <c r="B43" s="99" t="s">
        <v>51</v>
      </c>
      <c r="C43" s="100"/>
      <c r="D43" s="100"/>
      <c r="E43" s="100"/>
      <c r="F43" s="101"/>
    </row>
    <row r="44" spans="1:10" ht="45" customHeight="1" x14ac:dyDescent="0.3">
      <c r="A44" s="5" t="s">
        <v>52</v>
      </c>
      <c r="B44" s="99" t="s">
        <v>53</v>
      </c>
      <c r="C44" s="101"/>
      <c r="D44" s="99" t="s">
        <v>54</v>
      </c>
      <c r="E44" s="100"/>
      <c r="F44" s="101"/>
      <c r="J44" s="8"/>
    </row>
    <row r="45" spans="1:10" ht="30" customHeight="1" x14ac:dyDescent="0.3">
      <c r="A45" s="10" t="s">
        <v>55</v>
      </c>
      <c r="B45" s="102" t="s">
        <v>117</v>
      </c>
      <c r="C45" s="103"/>
      <c r="D45" s="102" t="s">
        <v>164</v>
      </c>
      <c r="E45" s="104"/>
      <c r="F45" s="103"/>
    </row>
    <row r="46" spans="1:10" ht="29.25" customHeight="1" x14ac:dyDescent="0.3">
      <c r="A46" s="10" t="s">
        <v>56</v>
      </c>
      <c r="B46" s="141" t="s">
        <v>165</v>
      </c>
      <c r="C46" s="143"/>
      <c r="D46" s="102" t="s">
        <v>166</v>
      </c>
      <c r="E46" s="104"/>
      <c r="F46" s="103"/>
    </row>
    <row r="47" spans="1:10" ht="39" customHeight="1" x14ac:dyDescent="0.3">
      <c r="A47" s="10" t="s">
        <v>57</v>
      </c>
      <c r="B47" s="141" t="s">
        <v>167</v>
      </c>
      <c r="C47" s="143"/>
      <c r="D47" s="102" t="s">
        <v>167</v>
      </c>
      <c r="E47" s="104"/>
      <c r="F47" s="103"/>
    </row>
    <row r="48" spans="1:10" ht="14.4" customHeight="1" x14ac:dyDescent="0.3">
      <c r="A48" s="10" t="s">
        <v>58</v>
      </c>
    </row>
    <row r="49" spans="1:6" x14ac:dyDescent="0.3">
      <c r="A49" s="105"/>
      <c r="B49" s="106"/>
      <c r="C49" s="106"/>
      <c r="D49" s="106"/>
      <c r="E49" s="106"/>
      <c r="F49" s="107"/>
    </row>
    <row r="50" spans="1:6" ht="46.5" customHeight="1" x14ac:dyDescent="0.3">
      <c r="A50" s="5" t="s">
        <v>59</v>
      </c>
      <c r="B50" s="99" t="s">
        <v>60</v>
      </c>
      <c r="C50" s="100"/>
      <c r="D50" s="100"/>
      <c r="E50" s="100"/>
      <c r="F50" s="101"/>
    </row>
    <row r="51" spans="1:6" ht="33.75" customHeight="1" x14ac:dyDescent="0.3">
      <c r="A51" s="2"/>
      <c r="B51" s="10" t="s">
        <v>61</v>
      </c>
      <c r="C51" s="99" t="s">
        <v>62</v>
      </c>
      <c r="D51" s="101"/>
      <c r="E51" s="99" t="s">
        <v>63</v>
      </c>
      <c r="F51" s="101"/>
    </row>
    <row r="52" spans="1:6" x14ac:dyDescent="0.3">
      <c r="A52" s="4"/>
      <c r="B52" s="9"/>
      <c r="C52" s="102"/>
      <c r="D52" s="103"/>
      <c r="E52" s="102"/>
      <c r="F52" s="103"/>
    </row>
    <row r="53" spans="1:6" x14ac:dyDescent="0.3">
      <c r="A53" s="4"/>
      <c r="B53" s="9"/>
      <c r="C53" s="102"/>
      <c r="D53" s="103"/>
      <c r="E53" s="102"/>
      <c r="F53" s="103"/>
    </row>
    <row r="54" spans="1:6" x14ac:dyDescent="0.3">
      <c r="A54" s="4"/>
      <c r="B54" s="9"/>
      <c r="C54" s="102"/>
      <c r="D54" s="103"/>
      <c r="E54" s="102"/>
      <c r="F54" s="103"/>
    </row>
    <row r="55" spans="1:6" x14ac:dyDescent="0.3">
      <c r="A55" s="4"/>
      <c r="B55" s="9"/>
      <c r="C55" s="102"/>
      <c r="D55" s="103"/>
      <c r="E55" s="102"/>
      <c r="F55" s="103"/>
    </row>
    <row r="56" spans="1:6" x14ac:dyDescent="0.3">
      <c r="A56" s="4"/>
      <c r="B56" s="9"/>
      <c r="C56" s="102"/>
      <c r="D56" s="103"/>
      <c r="E56" s="102"/>
      <c r="F56" s="103"/>
    </row>
    <row r="57" spans="1:6" x14ac:dyDescent="0.3">
      <c r="A57" s="105"/>
      <c r="B57" s="106"/>
      <c r="C57" s="106"/>
      <c r="D57" s="106"/>
      <c r="E57" s="106"/>
      <c r="F57" s="107"/>
    </row>
    <row r="58" spans="1:6" ht="15" customHeight="1" x14ac:dyDescent="0.3">
      <c r="A58" s="122" t="s">
        <v>64</v>
      </c>
      <c r="B58" s="123"/>
      <c r="C58" s="123"/>
      <c r="D58" s="123"/>
      <c r="E58" s="123"/>
      <c r="F58" s="124"/>
    </row>
    <row r="59" spans="1:6" ht="41.4" x14ac:dyDescent="0.3">
      <c r="A59" s="3"/>
      <c r="B59" s="3"/>
      <c r="C59" s="10" t="s">
        <v>65</v>
      </c>
      <c r="D59" s="10" t="s">
        <v>66</v>
      </c>
      <c r="E59" s="19" t="s">
        <v>67</v>
      </c>
      <c r="F59" s="17" t="s">
        <v>68</v>
      </c>
    </row>
    <row r="60" spans="1:6" ht="31.2" x14ac:dyDescent="0.3">
      <c r="A60" s="13" t="s">
        <v>55</v>
      </c>
      <c r="B60" s="6" t="s">
        <v>69</v>
      </c>
      <c r="C60" s="16">
        <f>SUM(C61:C63)</f>
        <v>0</v>
      </c>
      <c r="D60" s="16">
        <f>SUM(D61:D63)</f>
        <v>0</v>
      </c>
      <c r="E60" s="16">
        <f>D60-C60</f>
        <v>0</v>
      </c>
      <c r="F60" s="20">
        <f>E60/C$76</f>
        <v>0</v>
      </c>
    </row>
    <row r="61" spans="1:6" ht="27.6" x14ac:dyDescent="0.3">
      <c r="A61" s="11" t="s">
        <v>70</v>
      </c>
      <c r="B61" s="4" t="s">
        <v>71</v>
      </c>
      <c r="C61" s="15"/>
      <c r="D61" s="15"/>
      <c r="E61" s="16">
        <f t="shared" ref="E61:E63" si="0">D61-C61</f>
        <v>0</v>
      </c>
      <c r="F61" s="20">
        <f>E61/C$76</f>
        <v>0</v>
      </c>
    </row>
    <row r="62" spans="1:6" ht="27.6" x14ac:dyDescent="0.3">
      <c r="A62" s="11" t="s">
        <v>72</v>
      </c>
      <c r="B62" s="4" t="s">
        <v>73</v>
      </c>
      <c r="C62" s="15"/>
      <c r="D62" s="15"/>
      <c r="E62" s="16">
        <f t="shared" si="0"/>
        <v>0</v>
      </c>
      <c r="F62" s="20">
        <f>E62/C$76</f>
        <v>0</v>
      </c>
    </row>
    <row r="63" spans="1:6" x14ac:dyDescent="0.3">
      <c r="A63" s="11" t="s">
        <v>74</v>
      </c>
      <c r="B63" s="4" t="s">
        <v>75</v>
      </c>
      <c r="C63" s="15"/>
      <c r="D63" s="15"/>
      <c r="E63" s="16">
        <f t="shared" si="0"/>
        <v>0</v>
      </c>
      <c r="F63" s="20">
        <f>E63/C$76</f>
        <v>0</v>
      </c>
    </row>
    <row r="64" spans="1:6" x14ac:dyDescent="0.3">
      <c r="A64" s="105"/>
      <c r="B64" s="106"/>
      <c r="C64" s="106"/>
      <c r="D64" s="106"/>
      <c r="E64" s="106"/>
      <c r="F64" s="107"/>
    </row>
    <row r="65" spans="1:6" ht="31.2" x14ac:dyDescent="0.3">
      <c r="A65" s="13" t="s">
        <v>56</v>
      </c>
      <c r="B65" s="6" t="s">
        <v>76</v>
      </c>
      <c r="C65" s="16">
        <f>SUM(C67:C74)</f>
        <v>543000</v>
      </c>
      <c r="D65" s="16">
        <f>SUM(D67:D74)</f>
        <v>492929</v>
      </c>
      <c r="E65" s="16">
        <f>D65-C65</f>
        <v>-50071</v>
      </c>
      <c r="F65" s="20">
        <f>E65/C$76</f>
        <v>-0.10156389452332658</v>
      </c>
    </row>
    <row r="66" spans="1:6" ht="15.6" x14ac:dyDescent="0.3">
      <c r="A66" s="12"/>
      <c r="B66" s="21" t="s">
        <v>77</v>
      </c>
      <c r="C66" s="22"/>
      <c r="D66" s="22"/>
      <c r="E66" s="22"/>
      <c r="F66" s="23"/>
    </row>
    <row r="67" spans="1:6" x14ac:dyDescent="0.3">
      <c r="A67" s="11" t="s">
        <v>78</v>
      </c>
      <c r="B67" s="4" t="s">
        <v>79</v>
      </c>
      <c r="C67" s="15">
        <v>230000</v>
      </c>
      <c r="D67" s="24">
        <v>170087</v>
      </c>
      <c r="E67" s="16">
        <f>SUM(D67-C67)</f>
        <v>-59913</v>
      </c>
      <c r="F67" s="20">
        <f>E67/C$76</f>
        <v>-0.12152738336713996</v>
      </c>
    </row>
    <row r="68" spans="1:6" ht="110.4" x14ac:dyDescent="0.3">
      <c r="A68" s="11" t="s">
        <v>80</v>
      </c>
      <c r="B68" s="4" t="s">
        <v>125</v>
      </c>
      <c r="C68" s="15">
        <v>50000</v>
      </c>
      <c r="D68" s="15">
        <v>11500</v>
      </c>
      <c r="E68" s="16">
        <f t="shared" ref="E68:E69" si="1">SUM(D68-C68)</f>
        <v>-38500</v>
      </c>
      <c r="F68" s="20">
        <f>E68/C$76</f>
        <v>-7.809330628803246E-2</v>
      </c>
    </row>
    <row r="69" spans="1:6" ht="69" x14ac:dyDescent="0.3">
      <c r="A69" s="11" t="s">
        <v>82</v>
      </c>
      <c r="B69" s="4" t="s">
        <v>83</v>
      </c>
      <c r="C69" s="15">
        <v>65000</v>
      </c>
      <c r="D69" s="15">
        <v>57490</v>
      </c>
      <c r="E69" s="16">
        <f t="shared" si="1"/>
        <v>-7510</v>
      </c>
      <c r="F69" s="20">
        <f>E69/C$76</f>
        <v>-1.5233265720081136E-2</v>
      </c>
    </row>
    <row r="70" spans="1:6" ht="15.6" x14ac:dyDescent="0.3">
      <c r="A70" s="2"/>
      <c r="B70" s="21" t="s">
        <v>84</v>
      </c>
      <c r="C70" s="22"/>
      <c r="D70" s="22"/>
      <c r="E70" s="22"/>
      <c r="F70" s="23"/>
    </row>
    <row r="71" spans="1:6" ht="27.6" x14ac:dyDescent="0.3">
      <c r="A71" s="11" t="s">
        <v>85</v>
      </c>
      <c r="B71" s="4" t="s">
        <v>86</v>
      </c>
      <c r="C71" s="15">
        <v>15000</v>
      </c>
      <c r="D71" s="15">
        <v>6689</v>
      </c>
      <c r="E71" s="16">
        <f>SUM(D71-C71)</f>
        <v>-8311</v>
      </c>
      <c r="F71" s="20">
        <f>E71/C$76</f>
        <v>-1.6858012170385395E-2</v>
      </c>
    </row>
    <row r="72" spans="1:6" x14ac:dyDescent="0.3">
      <c r="A72" s="11" t="s">
        <v>87</v>
      </c>
      <c r="B72" s="4" t="s">
        <v>88</v>
      </c>
      <c r="C72" s="15">
        <v>64000</v>
      </c>
      <c r="D72" s="15">
        <v>62733</v>
      </c>
      <c r="E72" s="16">
        <f t="shared" ref="E72:E74" si="2">SUM(D72-C72)</f>
        <v>-1267</v>
      </c>
      <c r="F72" s="20">
        <f t="shared" ref="F72:F74" si="3">E72/C$76</f>
        <v>-2.569979716024341E-3</v>
      </c>
    </row>
    <row r="73" spans="1:6" x14ac:dyDescent="0.3">
      <c r="A73" s="11" t="s">
        <v>89</v>
      </c>
      <c r="B73" s="4" t="s">
        <v>90</v>
      </c>
      <c r="C73" s="15">
        <v>23000</v>
      </c>
      <c r="D73" s="15">
        <v>0</v>
      </c>
      <c r="E73" s="16">
        <f t="shared" si="2"/>
        <v>-23000</v>
      </c>
      <c r="F73" s="20">
        <f t="shared" si="3"/>
        <v>-4.665314401622718E-2</v>
      </c>
    </row>
    <row r="74" spans="1:6" x14ac:dyDescent="0.3">
      <c r="A74" s="11" t="s">
        <v>91</v>
      </c>
      <c r="B74" s="4" t="s">
        <v>92</v>
      </c>
      <c r="C74" s="15">
        <v>96000</v>
      </c>
      <c r="D74" s="15">
        <v>184430</v>
      </c>
      <c r="E74" s="16">
        <f t="shared" si="2"/>
        <v>88430</v>
      </c>
      <c r="F74" s="20">
        <f t="shared" si="3"/>
        <v>0.17937119675456389</v>
      </c>
    </row>
    <row r="75" spans="1:6" x14ac:dyDescent="0.3">
      <c r="A75" s="105"/>
      <c r="B75" s="106"/>
      <c r="C75" s="106"/>
      <c r="D75" s="106"/>
      <c r="E75" s="106"/>
      <c r="F75" s="107"/>
    </row>
    <row r="76" spans="1:6" ht="31.2" x14ac:dyDescent="0.3">
      <c r="A76" s="13" t="s">
        <v>57</v>
      </c>
      <c r="B76" s="6" t="s">
        <v>93</v>
      </c>
      <c r="C76" s="15">
        <v>493000</v>
      </c>
      <c r="D76" s="16">
        <f>SUM(D65,D60,)</f>
        <v>492929</v>
      </c>
      <c r="E76" s="16">
        <f>D76-C76</f>
        <v>-71</v>
      </c>
      <c r="F76" s="20">
        <f>E76/C$76</f>
        <v>-1.4401622718052739E-4</v>
      </c>
    </row>
    <row r="77" spans="1:6" x14ac:dyDescent="0.3">
      <c r="A77" s="105"/>
      <c r="B77" s="106"/>
      <c r="C77" s="106"/>
      <c r="D77" s="106"/>
      <c r="E77" s="106"/>
      <c r="F77" s="107"/>
    </row>
    <row r="78" spans="1:6" ht="15" customHeight="1" x14ac:dyDescent="0.3">
      <c r="A78" s="122" t="s">
        <v>94</v>
      </c>
      <c r="B78" s="123"/>
      <c r="C78" s="123"/>
      <c r="D78" s="123"/>
      <c r="E78" s="123"/>
      <c r="F78" s="124"/>
    </row>
    <row r="79" spans="1:6" ht="27.6" x14ac:dyDescent="0.3">
      <c r="A79" s="10" t="s">
        <v>95</v>
      </c>
      <c r="B79" s="99" t="s">
        <v>96</v>
      </c>
      <c r="C79" s="100"/>
      <c r="D79" s="101"/>
      <c r="E79" s="99" t="s">
        <v>97</v>
      </c>
      <c r="F79" s="101"/>
    </row>
    <row r="80" spans="1:6" x14ac:dyDescent="0.3">
      <c r="A80" s="26"/>
      <c r="B80" s="116"/>
      <c r="C80" s="116"/>
      <c r="D80" s="116"/>
      <c r="E80" s="111"/>
      <c r="F80" s="117"/>
    </row>
    <row r="81" spans="1:6" x14ac:dyDescent="0.3">
      <c r="A81" s="26"/>
      <c r="B81" s="111"/>
      <c r="C81" s="118"/>
      <c r="D81" s="117"/>
      <c r="E81" s="111"/>
      <c r="F81" s="117"/>
    </row>
    <row r="82" spans="1:6" x14ac:dyDescent="0.3">
      <c r="A82" s="26"/>
      <c r="B82" s="111"/>
      <c r="C82" s="118"/>
      <c r="D82" s="117"/>
      <c r="E82" s="111"/>
      <c r="F82" s="117"/>
    </row>
    <row r="83" spans="1:6" x14ac:dyDescent="0.3">
      <c r="A83" s="26"/>
      <c r="B83" s="111"/>
      <c r="C83" s="118"/>
      <c r="D83" s="117"/>
      <c r="E83" s="111"/>
      <c r="F83" s="117"/>
    </row>
    <row r="84" spans="1:6" x14ac:dyDescent="0.3">
      <c r="A84" s="26"/>
      <c r="B84" s="116"/>
      <c r="C84" s="116"/>
      <c r="D84" s="116"/>
      <c r="E84" s="111"/>
      <c r="F84" s="117"/>
    </row>
    <row r="85" spans="1:6" x14ac:dyDescent="0.3">
      <c r="A85" s="26"/>
      <c r="B85" s="116"/>
      <c r="C85" s="116"/>
      <c r="D85" s="116"/>
      <c r="E85" s="111"/>
      <c r="F85" s="117"/>
    </row>
    <row r="86" spans="1:6" x14ac:dyDescent="0.3">
      <c r="A86" s="26"/>
      <c r="B86" s="116"/>
      <c r="C86" s="116"/>
      <c r="D86" s="116"/>
      <c r="E86" s="111"/>
      <c r="F86" s="117"/>
    </row>
    <row r="87" spans="1:6" x14ac:dyDescent="0.3">
      <c r="A87" s="26"/>
      <c r="B87" s="116"/>
      <c r="C87" s="116"/>
      <c r="D87" s="116"/>
      <c r="E87" s="111"/>
      <c r="F87" s="117"/>
    </row>
    <row r="88" spans="1:6" x14ac:dyDescent="0.3">
      <c r="A88" s="18"/>
      <c r="B88" s="18"/>
      <c r="C88" s="18"/>
      <c r="D88" s="18"/>
      <c r="E88" s="18"/>
      <c r="F88" s="18"/>
    </row>
    <row r="89" spans="1:6" x14ac:dyDescent="0.3">
      <c r="A89" s="115" t="s">
        <v>98</v>
      </c>
      <c r="B89" s="115"/>
      <c r="C89" s="115"/>
      <c r="D89" s="115"/>
      <c r="E89" s="115"/>
      <c r="F89" s="115"/>
    </row>
    <row r="90" spans="1:6" x14ac:dyDescent="0.3">
      <c r="A90" s="115" t="s">
        <v>99</v>
      </c>
      <c r="B90" s="115"/>
      <c r="C90" s="115"/>
      <c r="D90" s="115"/>
      <c r="E90" s="115"/>
      <c r="F90" s="115"/>
    </row>
  </sheetData>
  <mergeCells count="100">
    <mergeCell ref="B20:C20"/>
    <mergeCell ref="D20:F20"/>
    <mergeCell ref="A21:F21"/>
    <mergeCell ref="A22:F22"/>
    <mergeCell ref="D19:F19"/>
    <mergeCell ref="D18:F18"/>
    <mergeCell ref="D17:F17"/>
    <mergeCell ref="B19:C19"/>
    <mergeCell ref="B18:C18"/>
    <mergeCell ref="B17:C17"/>
    <mergeCell ref="B16:C16"/>
    <mergeCell ref="D16:F16"/>
    <mergeCell ref="B1:F1"/>
    <mergeCell ref="A2:F2"/>
    <mergeCell ref="A3:F3"/>
    <mergeCell ref="B4:F4"/>
    <mergeCell ref="B5:F5"/>
    <mergeCell ref="B9:C9"/>
    <mergeCell ref="D9:F9"/>
    <mergeCell ref="C10:D10"/>
    <mergeCell ref="E10:F10"/>
    <mergeCell ref="A6:A8"/>
    <mergeCell ref="B6:F8"/>
    <mergeCell ref="C11:D11"/>
    <mergeCell ref="E11:F11"/>
    <mergeCell ref="C12:D12"/>
    <mergeCell ref="E12:F12"/>
    <mergeCell ref="A13:F13"/>
    <mergeCell ref="A14:F14"/>
    <mergeCell ref="B15:C15"/>
    <mergeCell ref="D15:F15"/>
    <mergeCell ref="B23:F23"/>
    <mergeCell ref="B24:F24"/>
    <mergeCell ref="B25:F25"/>
    <mergeCell ref="B26:F26"/>
    <mergeCell ref="B27:F27"/>
    <mergeCell ref="A42:F42"/>
    <mergeCell ref="B43:F43"/>
    <mergeCell ref="B35:F35"/>
    <mergeCell ref="B36:F36"/>
    <mergeCell ref="B39:F39"/>
    <mergeCell ref="B40:F40"/>
    <mergeCell ref="B28:F28"/>
    <mergeCell ref="B45:C45"/>
    <mergeCell ref="D45:F45"/>
    <mergeCell ref="B46:C46"/>
    <mergeCell ref="D46:F46"/>
    <mergeCell ref="B44:C44"/>
    <mergeCell ref="D44:F44"/>
    <mergeCell ref="B29:F29"/>
    <mergeCell ref="A30:F30"/>
    <mergeCell ref="B31:F31"/>
    <mergeCell ref="B32:F32"/>
    <mergeCell ref="B33:F33"/>
    <mergeCell ref="B34:F34"/>
    <mergeCell ref="B37:F37"/>
    <mergeCell ref="B38:F38"/>
    <mergeCell ref="B41:F41"/>
    <mergeCell ref="D47:F47"/>
    <mergeCell ref="B47:C47"/>
    <mergeCell ref="A49:F49"/>
    <mergeCell ref="B50:F50"/>
    <mergeCell ref="C51:D51"/>
    <mergeCell ref="E51:F51"/>
    <mergeCell ref="A58:F58"/>
    <mergeCell ref="C52:D52"/>
    <mergeCell ref="E52:F52"/>
    <mergeCell ref="C53:D53"/>
    <mergeCell ref="E53:F53"/>
    <mergeCell ref="C54:D54"/>
    <mergeCell ref="E54:F54"/>
    <mergeCell ref="C55:D55"/>
    <mergeCell ref="E55:F55"/>
    <mergeCell ref="C56:D56"/>
    <mergeCell ref="E56:F56"/>
    <mergeCell ref="A57:F57"/>
    <mergeCell ref="A64:F64"/>
    <mergeCell ref="A75:F75"/>
    <mergeCell ref="A77:F77"/>
    <mergeCell ref="A78:F78"/>
    <mergeCell ref="B79:D79"/>
    <mergeCell ref="E79:F79"/>
    <mergeCell ref="B80:D80"/>
    <mergeCell ref="E80:F80"/>
    <mergeCell ref="B81:D81"/>
    <mergeCell ref="E81:F81"/>
    <mergeCell ref="B82:D82"/>
    <mergeCell ref="E82:F82"/>
    <mergeCell ref="A90:F90"/>
    <mergeCell ref="B83:D83"/>
    <mergeCell ref="E83:F83"/>
    <mergeCell ref="B84:D84"/>
    <mergeCell ref="E84:F84"/>
    <mergeCell ref="B85:D85"/>
    <mergeCell ref="E85:F85"/>
    <mergeCell ref="B86:D86"/>
    <mergeCell ref="E86:F86"/>
    <mergeCell ref="B87:D87"/>
    <mergeCell ref="E87:F87"/>
    <mergeCell ref="A89:F89"/>
  </mergeCells>
  <hyperlinks>
    <hyperlink ref="B20:C20" r:id="rId1" display="k.cozlovacmolikova@avu.cz "/>
    <hyperlink ref="B18:C18" r:id="rId2" display="www.avu.cz"/>
  </hyperlinks>
  <printOptions horizontalCentered="1"/>
  <pageMargins left="0.70866141732283472" right="0.70866141732283472" top="0.78740157480314965" bottom="0.78740157480314965" header="0.31496062992125984" footer="0.31496062992125984"/>
  <pageSetup paperSize="9" scale="78" orientation="portrait" r:id="rId3"/>
  <rowBreaks count="1" manualBreakCount="1">
    <brk id="57" max="4" man="1"/>
  </rowBreaks>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6"/>
  <sheetViews>
    <sheetView topLeftCell="G52" workbookViewId="0">
      <selection activeCell="G52" sqref="G52"/>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 min="7" max="7" width="10.5546875" customWidth="1"/>
    <col min="8" max="8" width="21" customWidth="1"/>
    <col min="12" max="12" width="48.33203125" customWidth="1"/>
  </cols>
  <sheetData>
    <row r="1" spans="1:12" ht="18" x14ac:dyDescent="0.3">
      <c r="A1" s="25" t="s">
        <v>0</v>
      </c>
      <c r="B1" s="122"/>
      <c r="C1" s="123"/>
      <c r="D1" s="123"/>
      <c r="E1" s="123"/>
      <c r="F1" s="124"/>
      <c r="G1" s="25" t="s">
        <v>0</v>
      </c>
      <c r="H1" s="122"/>
      <c r="I1" s="123"/>
      <c r="J1" s="123"/>
      <c r="K1" s="123"/>
      <c r="L1" s="124"/>
    </row>
    <row r="2" spans="1:12" ht="15" customHeight="1" x14ac:dyDescent="0.3">
      <c r="A2" s="125" t="s">
        <v>1</v>
      </c>
      <c r="B2" s="126"/>
      <c r="C2" s="126"/>
      <c r="D2" s="126"/>
      <c r="E2" s="126"/>
      <c r="F2" s="127"/>
      <c r="G2" s="125" t="s">
        <v>1</v>
      </c>
      <c r="H2" s="126"/>
      <c r="I2" s="126"/>
      <c r="J2" s="126"/>
      <c r="K2" s="126"/>
      <c r="L2" s="127"/>
    </row>
    <row r="3" spans="1:12" ht="15" customHeight="1" x14ac:dyDescent="0.3">
      <c r="A3" s="125" t="s">
        <v>100</v>
      </c>
      <c r="B3" s="126"/>
      <c r="C3" s="126"/>
      <c r="D3" s="126"/>
      <c r="E3" s="126"/>
      <c r="F3" s="127"/>
      <c r="G3" s="125" t="s">
        <v>100</v>
      </c>
      <c r="H3" s="126"/>
      <c r="I3" s="126"/>
      <c r="J3" s="126"/>
      <c r="K3" s="126"/>
      <c r="L3" s="127"/>
    </row>
    <row r="4" spans="1:12" ht="27" customHeight="1" x14ac:dyDescent="0.3">
      <c r="A4" s="7" t="s">
        <v>3</v>
      </c>
      <c r="B4" s="102" t="s">
        <v>4</v>
      </c>
      <c r="C4" s="104"/>
      <c r="D4" s="104"/>
      <c r="E4" s="104"/>
      <c r="F4" s="103"/>
      <c r="G4" s="7" t="s">
        <v>3</v>
      </c>
      <c r="H4" s="102" t="s">
        <v>4</v>
      </c>
      <c r="I4" s="104"/>
      <c r="J4" s="104"/>
      <c r="K4" s="104"/>
      <c r="L4" s="103"/>
    </row>
    <row r="5" spans="1:12" ht="27" customHeight="1" x14ac:dyDescent="0.3">
      <c r="A5" s="5" t="s">
        <v>5</v>
      </c>
      <c r="B5" s="102" t="s">
        <v>6</v>
      </c>
      <c r="C5" s="104"/>
      <c r="D5" s="104"/>
      <c r="E5" s="104"/>
      <c r="F5" s="103"/>
      <c r="G5" s="5" t="s">
        <v>5</v>
      </c>
      <c r="H5" s="102" t="s">
        <v>6</v>
      </c>
      <c r="I5" s="104"/>
      <c r="J5" s="104"/>
      <c r="K5" s="104"/>
      <c r="L5" s="103"/>
    </row>
    <row r="6" spans="1:12" ht="15" customHeight="1" x14ac:dyDescent="0.3">
      <c r="A6" s="137" t="s">
        <v>7</v>
      </c>
      <c r="B6" s="128" t="s">
        <v>8</v>
      </c>
      <c r="C6" s="129"/>
      <c r="D6" s="129"/>
      <c r="E6" s="129"/>
      <c r="F6" s="130"/>
      <c r="G6" s="137" t="s">
        <v>7</v>
      </c>
      <c r="H6" s="128" t="s">
        <v>8</v>
      </c>
      <c r="I6" s="129"/>
      <c r="J6" s="129"/>
      <c r="K6" s="129"/>
      <c r="L6" s="130"/>
    </row>
    <row r="7" spans="1:12" ht="15" customHeight="1" x14ac:dyDescent="0.3">
      <c r="A7" s="138"/>
      <c r="B7" s="131"/>
      <c r="C7" s="132"/>
      <c r="D7" s="132"/>
      <c r="E7" s="132"/>
      <c r="F7" s="133"/>
      <c r="G7" s="138"/>
      <c r="H7" s="131"/>
      <c r="I7" s="132"/>
      <c r="J7" s="132"/>
      <c r="K7" s="132"/>
      <c r="L7" s="133"/>
    </row>
    <row r="8" spans="1:12" ht="15" customHeight="1" x14ac:dyDescent="0.3">
      <c r="A8" s="139"/>
      <c r="B8" s="134"/>
      <c r="C8" s="135"/>
      <c r="D8" s="135"/>
      <c r="E8" s="135"/>
      <c r="F8" s="136"/>
      <c r="G8" s="139"/>
      <c r="H8" s="134"/>
      <c r="I8" s="135"/>
      <c r="J8" s="135"/>
      <c r="K8" s="135"/>
      <c r="L8" s="136"/>
    </row>
    <row r="9" spans="1:12" ht="41.4" x14ac:dyDescent="0.3">
      <c r="A9" s="5" t="s">
        <v>9</v>
      </c>
      <c r="B9" s="119" t="s">
        <v>10</v>
      </c>
      <c r="C9" s="121"/>
      <c r="D9" s="119" t="s">
        <v>11</v>
      </c>
      <c r="E9" s="120"/>
      <c r="F9" s="121"/>
      <c r="G9" s="5" t="s">
        <v>9</v>
      </c>
      <c r="H9" s="119" t="s">
        <v>10</v>
      </c>
      <c r="I9" s="121"/>
      <c r="J9" s="119" t="s">
        <v>11</v>
      </c>
      <c r="K9" s="120"/>
      <c r="L9" s="121"/>
    </row>
    <row r="10" spans="1:12" ht="25.5" customHeight="1" x14ac:dyDescent="0.3">
      <c r="A10" s="6" t="s">
        <v>12</v>
      </c>
      <c r="B10" s="5" t="s">
        <v>13</v>
      </c>
      <c r="C10" s="119" t="s">
        <v>14</v>
      </c>
      <c r="D10" s="121"/>
      <c r="E10" s="99" t="s">
        <v>15</v>
      </c>
      <c r="F10" s="101"/>
      <c r="G10" s="6" t="s">
        <v>12</v>
      </c>
      <c r="H10" s="5" t="s">
        <v>13</v>
      </c>
      <c r="I10" s="119" t="s">
        <v>14</v>
      </c>
      <c r="J10" s="121"/>
      <c r="K10" s="99" t="s">
        <v>15</v>
      </c>
      <c r="L10" s="101"/>
    </row>
    <row r="11" spans="1:12" x14ac:dyDescent="0.3">
      <c r="A11" s="5" t="s">
        <v>16</v>
      </c>
      <c r="B11" s="14"/>
      <c r="C11" s="108"/>
      <c r="D11" s="109"/>
      <c r="E11" s="108"/>
      <c r="F11" s="109"/>
      <c r="G11" s="5" t="s">
        <v>16</v>
      </c>
      <c r="H11" s="14"/>
      <c r="I11" s="108"/>
      <c r="J11" s="109"/>
      <c r="K11" s="108"/>
      <c r="L11" s="109"/>
    </row>
    <row r="12" spans="1:12" x14ac:dyDescent="0.3">
      <c r="A12" s="5" t="s">
        <v>17</v>
      </c>
      <c r="B12" s="14"/>
      <c r="C12" s="108"/>
      <c r="D12" s="109"/>
      <c r="E12" s="108"/>
      <c r="F12" s="109"/>
      <c r="G12" s="5" t="s">
        <v>17</v>
      </c>
      <c r="H12" s="14"/>
      <c r="I12" s="108"/>
      <c r="J12" s="109"/>
      <c r="K12" s="108"/>
      <c r="L12" s="109"/>
    </row>
    <row r="13" spans="1:12" x14ac:dyDescent="0.3">
      <c r="A13" s="105"/>
      <c r="B13" s="106"/>
      <c r="C13" s="106"/>
      <c r="D13" s="106"/>
      <c r="E13" s="106"/>
      <c r="F13" s="107"/>
      <c r="G13" s="105"/>
      <c r="H13" s="106"/>
      <c r="I13" s="106"/>
      <c r="J13" s="106"/>
      <c r="K13" s="106"/>
      <c r="L13" s="107"/>
    </row>
    <row r="14" spans="1:12" ht="15.75" customHeight="1" x14ac:dyDescent="0.3">
      <c r="A14" s="112" t="s">
        <v>18</v>
      </c>
      <c r="B14" s="113"/>
      <c r="C14" s="113"/>
      <c r="D14" s="113"/>
      <c r="E14" s="113"/>
      <c r="F14" s="114"/>
      <c r="G14" s="112" t="s">
        <v>18</v>
      </c>
      <c r="H14" s="113"/>
      <c r="I14" s="113"/>
      <c r="J14" s="113"/>
      <c r="K14" s="113"/>
      <c r="L14" s="114"/>
    </row>
    <row r="15" spans="1:12" ht="15" customHeight="1" x14ac:dyDescent="0.3">
      <c r="A15" s="2"/>
      <c r="B15" s="99" t="s">
        <v>19</v>
      </c>
      <c r="C15" s="101"/>
      <c r="D15" s="99" t="s">
        <v>20</v>
      </c>
      <c r="E15" s="100"/>
      <c r="F15" s="101"/>
      <c r="G15" s="2"/>
      <c r="H15" s="99" t="s">
        <v>19</v>
      </c>
      <c r="I15" s="101"/>
      <c r="J15" s="99" t="s">
        <v>20</v>
      </c>
      <c r="K15" s="100"/>
      <c r="L15" s="101"/>
    </row>
    <row r="16" spans="1:12" x14ac:dyDescent="0.3">
      <c r="A16" s="5" t="s">
        <v>21</v>
      </c>
      <c r="B16" s="102"/>
      <c r="C16" s="103"/>
      <c r="D16" s="102"/>
      <c r="E16" s="104"/>
      <c r="F16" s="103"/>
      <c r="G16" s="5" t="s">
        <v>21</v>
      </c>
      <c r="H16" s="102"/>
      <c r="I16" s="103"/>
      <c r="J16" s="102"/>
      <c r="K16" s="104"/>
      <c r="L16" s="103"/>
    </row>
    <row r="17" spans="1:12" x14ac:dyDescent="0.3">
      <c r="A17" s="5" t="s">
        <v>0</v>
      </c>
      <c r="B17" s="102"/>
      <c r="C17" s="103"/>
      <c r="D17" s="102"/>
      <c r="E17" s="104"/>
      <c r="F17" s="103"/>
      <c r="G17" s="5" t="s">
        <v>0</v>
      </c>
      <c r="H17" s="102"/>
      <c r="I17" s="103"/>
      <c r="J17" s="102"/>
      <c r="K17" s="104"/>
      <c r="L17" s="103"/>
    </row>
    <row r="18" spans="1:12" ht="27.6" x14ac:dyDescent="0.3">
      <c r="A18" s="5" t="s">
        <v>25</v>
      </c>
      <c r="B18" s="102"/>
      <c r="C18" s="103"/>
      <c r="D18" s="102"/>
      <c r="E18" s="104"/>
      <c r="F18" s="103"/>
      <c r="G18" s="5" t="s">
        <v>25</v>
      </c>
      <c r="H18" s="102"/>
      <c r="I18" s="103"/>
      <c r="J18" s="102"/>
      <c r="K18" s="104"/>
      <c r="L18" s="103"/>
    </row>
    <row r="19" spans="1:12" x14ac:dyDescent="0.3">
      <c r="A19" s="5" t="s">
        <v>27</v>
      </c>
      <c r="B19" s="102"/>
      <c r="C19" s="103"/>
      <c r="D19" s="102"/>
      <c r="E19" s="104"/>
      <c r="F19" s="103"/>
      <c r="G19" s="5" t="s">
        <v>27</v>
      </c>
      <c r="H19" s="102"/>
      <c r="I19" s="103"/>
      <c r="J19" s="102"/>
      <c r="K19" s="104"/>
      <c r="L19" s="103"/>
    </row>
    <row r="20" spans="1:12" x14ac:dyDescent="0.3">
      <c r="A20" s="5" t="s">
        <v>28</v>
      </c>
      <c r="B20" s="102"/>
      <c r="C20" s="103"/>
      <c r="D20" s="102"/>
      <c r="E20" s="104"/>
      <c r="F20" s="103"/>
      <c r="G20" s="5" t="s">
        <v>28</v>
      </c>
      <c r="H20" s="102"/>
      <c r="I20" s="103"/>
      <c r="J20" s="102"/>
      <c r="K20" s="104"/>
      <c r="L20" s="103"/>
    </row>
    <row r="21" spans="1:12" x14ac:dyDescent="0.3">
      <c r="A21" s="105"/>
      <c r="B21" s="106"/>
      <c r="C21" s="106"/>
      <c r="D21" s="106"/>
      <c r="E21" s="106"/>
      <c r="F21" s="107"/>
      <c r="G21" s="105"/>
      <c r="H21" s="106"/>
      <c r="I21" s="106"/>
      <c r="J21" s="106"/>
      <c r="K21" s="106"/>
      <c r="L21" s="107"/>
    </row>
    <row r="22" spans="1:12" ht="15" customHeight="1" x14ac:dyDescent="0.3">
      <c r="A22" s="112" t="s">
        <v>30</v>
      </c>
      <c r="B22" s="113"/>
      <c r="C22" s="113"/>
      <c r="D22" s="113"/>
      <c r="E22" s="113"/>
      <c r="F22" s="114"/>
      <c r="G22" s="112" t="s">
        <v>30</v>
      </c>
      <c r="H22" s="113"/>
      <c r="I22" s="113"/>
      <c r="J22" s="113"/>
      <c r="K22" s="113"/>
      <c r="L22" s="114"/>
    </row>
    <row r="23" spans="1:12" ht="29.25" customHeight="1" x14ac:dyDescent="0.3">
      <c r="A23" s="5" t="s">
        <v>31</v>
      </c>
      <c r="B23" s="119" t="s">
        <v>32</v>
      </c>
      <c r="C23" s="120"/>
      <c r="D23" s="120"/>
      <c r="E23" s="120"/>
      <c r="F23" s="121"/>
      <c r="G23" s="5" t="s">
        <v>31</v>
      </c>
      <c r="H23" s="119" t="s">
        <v>32</v>
      </c>
      <c r="I23" s="120"/>
      <c r="J23" s="120"/>
      <c r="K23" s="120"/>
      <c r="L23" s="121"/>
    </row>
    <row r="24" spans="1:12" x14ac:dyDescent="0.3">
      <c r="A24" s="9"/>
      <c r="B24" s="102"/>
      <c r="C24" s="104"/>
      <c r="D24" s="104"/>
      <c r="E24" s="104"/>
      <c r="F24" s="103"/>
      <c r="G24" s="9"/>
      <c r="H24" s="102"/>
      <c r="I24" s="104"/>
      <c r="J24" s="104"/>
      <c r="K24" s="104"/>
      <c r="L24" s="103"/>
    </row>
    <row r="25" spans="1:12" x14ac:dyDescent="0.3">
      <c r="A25" s="9"/>
      <c r="B25" s="102"/>
      <c r="C25" s="104"/>
      <c r="D25" s="104"/>
      <c r="E25" s="104"/>
      <c r="F25" s="103"/>
      <c r="G25" s="9"/>
      <c r="H25" s="102"/>
      <c r="I25" s="104"/>
      <c r="J25" s="104"/>
      <c r="K25" s="104"/>
      <c r="L25" s="103"/>
    </row>
    <row r="26" spans="1:12" x14ac:dyDescent="0.3">
      <c r="A26" s="9"/>
      <c r="B26" s="102"/>
      <c r="C26" s="104"/>
      <c r="D26" s="104"/>
      <c r="E26" s="104"/>
      <c r="F26" s="103"/>
      <c r="G26" s="9"/>
      <c r="H26" s="102"/>
      <c r="I26" s="104"/>
      <c r="J26" s="104"/>
      <c r="K26" s="104"/>
      <c r="L26" s="103"/>
    </row>
    <row r="27" spans="1:12" x14ac:dyDescent="0.3">
      <c r="A27" s="9"/>
      <c r="B27" s="102"/>
      <c r="C27" s="104"/>
      <c r="D27" s="104"/>
      <c r="E27" s="104"/>
      <c r="F27" s="103"/>
      <c r="G27" s="9"/>
      <c r="H27" s="102"/>
      <c r="I27" s="104"/>
      <c r="J27" s="104"/>
      <c r="K27" s="104"/>
      <c r="L27" s="103"/>
    </row>
    <row r="28" spans="1:12" x14ac:dyDescent="0.3">
      <c r="A28" s="9"/>
      <c r="B28" s="102"/>
      <c r="C28" s="104"/>
      <c r="D28" s="104"/>
      <c r="E28" s="104"/>
      <c r="F28" s="103"/>
      <c r="G28" s="9"/>
      <c r="H28" s="102"/>
      <c r="I28" s="104"/>
      <c r="J28" s="104"/>
      <c r="K28" s="104"/>
      <c r="L28" s="103"/>
    </row>
    <row r="29" spans="1:12" x14ac:dyDescent="0.3">
      <c r="A29" s="9"/>
      <c r="B29" s="102"/>
      <c r="C29" s="104"/>
      <c r="D29" s="104"/>
      <c r="E29" s="104"/>
      <c r="F29" s="103"/>
      <c r="G29" s="9"/>
      <c r="H29" s="102"/>
      <c r="I29" s="104"/>
      <c r="J29" s="104"/>
      <c r="K29" s="104"/>
      <c r="L29" s="103"/>
    </row>
    <row r="30" spans="1:12" x14ac:dyDescent="0.3">
      <c r="A30" s="105"/>
      <c r="B30" s="106"/>
      <c r="C30" s="106"/>
      <c r="D30" s="106"/>
      <c r="E30" s="106"/>
      <c r="F30" s="107"/>
      <c r="G30" s="105"/>
      <c r="H30" s="106"/>
      <c r="I30" s="106"/>
      <c r="J30" s="106"/>
      <c r="K30" s="106"/>
      <c r="L30" s="107"/>
    </row>
    <row r="31" spans="1:12" ht="40.5" customHeight="1" x14ac:dyDescent="0.3">
      <c r="A31" s="5" t="s">
        <v>36</v>
      </c>
      <c r="B31" s="119" t="s">
        <v>37</v>
      </c>
      <c r="C31" s="120"/>
      <c r="D31" s="120"/>
      <c r="E31" s="120"/>
      <c r="F31" s="121"/>
      <c r="G31" s="5" t="s">
        <v>36</v>
      </c>
      <c r="H31" s="119" t="s">
        <v>37</v>
      </c>
      <c r="I31" s="120"/>
      <c r="J31" s="120"/>
      <c r="K31" s="120"/>
      <c r="L31" s="121"/>
    </row>
    <row r="32" spans="1:12" x14ac:dyDescent="0.3">
      <c r="A32" s="9"/>
      <c r="B32" s="102"/>
      <c r="C32" s="104"/>
      <c r="D32" s="104"/>
      <c r="E32" s="104"/>
      <c r="F32" s="103"/>
      <c r="G32" s="9"/>
      <c r="H32" s="102"/>
      <c r="I32" s="104"/>
      <c r="J32" s="104"/>
      <c r="K32" s="104"/>
      <c r="L32" s="103"/>
    </row>
    <row r="33" spans="1:12" x14ac:dyDescent="0.3">
      <c r="A33" s="9"/>
      <c r="B33" s="102"/>
      <c r="C33" s="104"/>
      <c r="D33" s="104"/>
      <c r="E33" s="104"/>
      <c r="F33" s="103"/>
      <c r="G33" s="9"/>
      <c r="H33" s="102"/>
      <c r="I33" s="104"/>
      <c r="J33" s="104"/>
      <c r="K33" s="104"/>
      <c r="L33" s="103"/>
    </row>
    <row r="34" spans="1:12" x14ac:dyDescent="0.3">
      <c r="A34" s="9"/>
      <c r="B34" s="102"/>
      <c r="C34" s="104"/>
      <c r="D34" s="104"/>
      <c r="E34" s="104"/>
      <c r="F34" s="103"/>
      <c r="G34" s="9"/>
      <c r="H34" s="102"/>
      <c r="I34" s="104"/>
      <c r="J34" s="104"/>
      <c r="K34" s="104"/>
      <c r="L34" s="103"/>
    </row>
    <row r="35" spans="1:12" x14ac:dyDescent="0.3">
      <c r="A35" s="9"/>
      <c r="B35" s="102"/>
      <c r="C35" s="104"/>
      <c r="D35" s="104"/>
      <c r="E35" s="104"/>
      <c r="F35" s="103"/>
      <c r="G35" s="9"/>
      <c r="H35" s="102"/>
      <c r="I35" s="104"/>
      <c r="J35" s="104"/>
      <c r="K35" s="104"/>
      <c r="L35" s="103"/>
    </row>
    <row r="36" spans="1:12" x14ac:dyDescent="0.3">
      <c r="A36" s="9"/>
      <c r="B36" s="102"/>
      <c r="C36" s="104"/>
      <c r="D36" s="104"/>
      <c r="E36" s="104"/>
      <c r="F36" s="103"/>
      <c r="G36" s="9"/>
      <c r="H36" s="102"/>
      <c r="I36" s="104"/>
      <c r="J36" s="104"/>
      <c r="K36" s="104"/>
      <c r="L36" s="103"/>
    </row>
    <row r="37" spans="1:12" x14ac:dyDescent="0.3">
      <c r="A37" s="9"/>
      <c r="B37" s="102"/>
      <c r="C37" s="104"/>
      <c r="D37" s="104"/>
      <c r="E37" s="104"/>
      <c r="F37" s="103"/>
      <c r="G37" s="9"/>
      <c r="H37" s="102"/>
      <c r="I37" s="104"/>
      <c r="J37" s="104"/>
      <c r="K37" s="104"/>
      <c r="L37" s="103"/>
    </row>
    <row r="38" spans="1:12" x14ac:dyDescent="0.3">
      <c r="A38" s="105"/>
      <c r="B38" s="106"/>
      <c r="C38" s="106"/>
      <c r="D38" s="106"/>
      <c r="E38" s="106"/>
      <c r="F38" s="107"/>
      <c r="G38" s="105"/>
      <c r="H38" s="106"/>
      <c r="I38" s="106"/>
      <c r="J38" s="106"/>
      <c r="K38" s="106"/>
      <c r="L38" s="107"/>
    </row>
    <row r="39" spans="1:12" ht="33.75" customHeight="1" x14ac:dyDescent="0.3">
      <c r="A39" s="5" t="s">
        <v>50</v>
      </c>
      <c r="B39" s="99" t="s">
        <v>51</v>
      </c>
      <c r="C39" s="100"/>
      <c r="D39" s="100"/>
      <c r="E39" s="100"/>
      <c r="F39" s="101"/>
      <c r="G39" s="5" t="s">
        <v>50</v>
      </c>
      <c r="H39" s="99" t="s">
        <v>51</v>
      </c>
      <c r="I39" s="100"/>
      <c r="J39" s="100"/>
      <c r="K39" s="100"/>
      <c r="L39" s="101"/>
    </row>
    <row r="40" spans="1:12" ht="45" customHeight="1" x14ac:dyDescent="0.3">
      <c r="A40" s="5" t="s">
        <v>52</v>
      </c>
      <c r="B40" s="99" t="s">
        <v>53</v>
      </c>
      <c r="C40" s="101"/>
      <c r="D40" s="99" t="s">
        <v>54</v>
      </c>
      <c r="E40" s="100"/>
      <c r="F40" s="101"/>
      <c r="G40" s="5" t="s">
        <v>52</v>
      </c>
      <c r="H40" s="99" t="s">
        <v>53</v>
      </c>
      <c r="I40" s="101"/>
      <c r="J40" s="99" t="s">
        <v>54</v>
      </c>
      <c r="K40" s="100"/>
      <c r="L40" s="101"/>
    </row>
    <row r="41" spans="1:12" x14ac:dyDescent="0.3">
      <c r="A41" s="10" t="s">
        <v>55</v>
      </c>
      <c r="B41" s="102"/>
      <c r="C41" s="103"/>
      <c r="D41" s="102"/>
      <c r="E41" s="104"/>
      <c r="F41" s="103"/>
      <c r="G41" s="10" t="s">
        <v>55</v>
      </c>
      <c r="H41" s="102"/>
      <c r="I41" s="103"/>
      <c r="J41" s="102"/>
      <c r="K41" s="104"/>
      <c r="L41" s="103"/>
    </row>
    <row r="42" spans="1:12" x14ac:dyDescent="0.3">
      <c r="A42" s="10" t="s">
        <v>56</v>
      </c>
      <c r="B42" s="102"/>
      <c r="C42" s="103"/>
      <c r="D42" s="102"/>
      <c r="E42" s="104"/>
      <c r="F42" s="103"/>
      <c r="G42" s="10" t="s">
        <v>56</v>
      </c>
      <c r="H42" s="102"/>
      <c r="I42" s="103"/>
      <c r="J42" s="102"/>
      <c r="K42" s="104"/>
      <c r="L42" s="103"/>
    </row>
    <row r="43" spans="1:12" x14ac:dyDescent="0.3">
      <c r="A43" s="10" t="s">
        <v>57</v>
      </c>
      <c r="B43" s="102"/>
      <c r="C43" s="103"/>
      <c r="D43" s="102"/>
      <c r="E43" s="104"/>
      <c r="F43" s="103"/>
      <c r="G43" s="10" t="s">
        <v>57</v>
      </c>
      <c r="H43" s="102"/>
      <c r="I43" s="103"/>
      <c r="J43" s="102"/>
      <c r="K43" s="104"/>
      <c r="L43" s="103"/>
    </row>
    <row r="44" spans="1:12" x14ac:dyDescent="0.3">
      <c r="A44" s="10" t="s">
        <v>58</v>
      </c>
      <c r="B44" s="102"/>
      <c r="C44" s="103"/>
      <c r="D44" s="102"/>
      <c r="E44" s="104"/>
      <c r="F44" s="103"/>
      <c r="G44" s="10" t="s">
        <v>58</v>
      </c>
      <c r="H44" s="102"/>
      <c r="I44" s="103"/>
      <c r="J44" s="102"/>
      <c r="K44" s="104"/>
      <c r="L44" s="103"/>
    </row>
    <row r="45" spans="1:12" x14ac:dyDescent="0.3">
      <c r="A45" s="105"/>
      <c r="B45" s="106"/>
      <c r="C45" s="106"/>
      <c r="D45" s="106"/>
      <c r="E45" s="106"/>
      <c r="F45" s="107"/>
      <c r="G45" s="105"/>
      <c r="H45" s="106"/>
      <c r="I45" s="106"/>
      <c r="J45" s="106"/>
      <c r="K45" s="106"/>
      <c r="L45" s="107"/>
    </row>
    <row r="46" spans="1:12" ht="46.5" customHeight="1" x14ac:dyDescent="0.3">
      <c r="A46" s="5" t="s">
        <v>59</v>
      </c>
      <c r="B46" s="99" t="s">
        <v>60</v>
      </c>
      <c r="C46" s="100"/>
      <c r="D46" s="100"/>
      <c r="E46" s="100"/>
      <c r="F46" s="101"/>
      <c r="G46" s="5" t="s">
        <v>59</v>
      </c>
      <c r="H46" s="99" t="s">
        <v>60</v>
      </c>
      <c r="I46" s="100"/>
      <c r="J46" s="100"/>
      <c r="K46" s="100"/>
      <c r="L46" s="101"/>
    </row>
    <row r="47" spans="1:12" ht="33.75" customHeight="1" x14ac:dyDescent="0.3">
      <c r="A47" s="2"/>
      <c r="B47" s="10" t="s">
        <v>61</v>
      </c>
      <c r="C47" s="99" t="s">
        <v>62</v>
      </c>
      <c r="D47" s="101"/>
      <c r="E47" s="99" t="s">
        <v>63</v>
      </c>
      <c r="F47" s="101"/>
      <c r="G47" s="2"/>
      <c r="H47" s="10" t="s">
        <v>61</v>
      </c>
      <c r="I47" s="99" t="s">
        <v>62</v>
      </c>
      <c r="J47" s="101"/>
      <c r="K47" s="99" t="s">
        <v>63</v>
      </c>
      <c r="L47" s="101"/>
    </row>
    <row r="48" spans="1:12" x14ac:dyDescent="0.3">
      <c r="A48" s="4"/>
      <c r="B48" s="9"/>
      <c r="C48" s="102"/>
      <c r="D48" s="103"/>
      <c r="E48" s="102"/>
      <c r="F48" s="103"/>
      <c r="G48" s="4"/>
      <c r="H48" s="9"/>
      <c r="I48" s="102"/>
      <c r="J48" s="103"/>
      <c r="K48" s="102"/>
      <c r="L48" s="103"/>
    </row>
    <row r="49" spans="1:12" x14ac:dyDescent="0.3">
      <c r="A49" s="4"/>
      <c r="B49" s="9"/>
      <c r="C49" s="102"/>
      <c r="D49" s="103"/>
      <c r="E49" s="102"/>
      <c r="F49" s="103"/>
      <c r="G49" s="4"/>
      <c r="H49" s="9"/>
      <c r="I49" s="102"/>
      <c r="J49" s="103"/>
      <c r="K49" s="102"/>
      <c r="L49" s="103"/>
    </row>
    <row r="50" spans="1:12" x14ac:dyDescent="0.3">
      <c r="A50" s="4"/>
      <c r="B50" s="9"/>
      <c r="C50" s="102"/>
      <c r="D50" s="103"/>
      <c r="E50" s="102"/>
      <c r="F50" s="103"/>
      <c r="G50" s="4"/>
      <c r="H50" s="9"/>
      <c r="I50" s="102"/>
      <c r="J50" s="103"/>
      <c r="K50" s="102"/>
      <c r="L50" s="103"/>
    </row>
    <row r="51" spans="1:12" x14ac:dyDescent="0.3">
      <c r="A51" s="4"/>
      <c r="B51" s="9"/>
      <c r="C51" s="102"/>
      <c r="D51" s="103"/>
      <c r="E51" s="102"/>
      <c r="F51" s="103"/>
      <c r="G51" s="4"/>
      <c r="H51" s="9"/>
      <c r="I51" s="102"/>
      <c r="J51" s="103"/>
      <c r="K51" s="102"/>
      <c r="L51" s="103"/>
    </row>
    <row r="52" spans="1:12" x14ac:dyDescent="0.3">
      <c r="A52" s="4"/>
      <c r="B52" s="9"/>
      <c r="C52" s="102"/>
      <c r="D52" s="103"/>
      <c r="E52" s="102"/>
      <c r="F52" s="103"/>
      <c r="G52" s="4"/>
      <c r="H52" s="9"/>
      <c r="I52" s="102"/>
      <c r="J52" s="103"/>
      <c r="K52" s="102"/>
      <c r="L52" s="103"/>
    </row>
    <row r="53" spans="1:12" x14ac:dyDescent="0.3">
      <c r="A53" s="105"/>
      <c r="B53" s="106"/>
      <c r="C53" s="106"/>
      <c r="D53" s="106"/>
      <c r="E53" s="106"/>
      <c r="F53" s="107"/>
      <c r="G53" s="105"/>
      <c r="H53" s="106"/>
      <c r="I53" s="106"/>
      <c r="J53" s="106"/>
      <c r="K53" s="106"/>
      <c r="L53" s="107"/>
    </row>
    <row r="54" spans="1:12" ht="15" customHeight="1" x14ac:dyDescent="0.3">
      <c r="A54" s="122" t="s">
        <v>64</v>
      </c>
      <c r="B54" s="123"/>
      <c r="C54" s="123"/>
      <c r="D54" s="123"/>
      <c r="E54" s="123"/>
      <c r="F54" s="124"/>
      <c r="G54" s="122" t="s">
        <v>64</v>
      </c>
      <c r="H54" s="123"/>
      <c r="I54" s="123"/>
      <c r="J54" s="123"/>
      <c r="K54" s="123"/>
      <c r="L54" s="124"/>
    </row>
    <row r="55" spans="1:12" ht="82.8" x14ac:dyDescent="0.3">
      <c r="A55" s="3"/>
      <c r="B55" s="3"/>
      <c r="C55" s="10" t="s">
        <v>65</v>
      </c>
      <c r="D55" s="10" t="s">
        <v>66</v>
      </c>
      <c r="E55" s="19" t="s">
        <v>67</v>
      </c>
      <c r="F55" s="17" t="s">
        <v>68</v>
      </c>
      <c r="G55" s="3"/>
      <c r="H55" s="3"/>
      <c r="I55" s="10" t="s">
        <v>65</v>
      </c>
      <c r="J55" s="10" t="s">
        <v>66</v>
      </c>
      <c r="K55" s="19" t="s">
        <v>67</v>
      </c>
      <c r="L55" s="17" t="s">
        <v>68</v>
      </c>
    </row>
    <row r="56" spans="1:12" ht="31.2" x14ac:dyDescent="0.3">
      <c r="A56" s="13" t="s">
        <v>55</v>
      </c>
      <c r="B56" s="6" t="s">
        <v>69</v>
      </c>
      <c r="C56" s="16">
        <f>SUM(C57:C59)</f>
        <v>0</v>
      </c>
      <c r="D56" s="16">
        <f>SUM(D57:D59)</f>
        <v>0</v>
      </c>
      <c r="E56" s="16">
        <f>D56-C56</f>
        <v>0</v>
      </c>
      <c r="F56" s="20" t="e">
        <f>E56/C$72</f>
        <v>#DIV/0!</v>
      </c>
      <c r="G56" s="13" t="s">
        <v>55</v>
      </c>
      <c r="H56" s="6" t="s">
        <v>69</v>
      </c>
      <c r="I56" s="16">
        <f>SUM(I57:I59)</f>
        <v>0</v>
      </c>
      <c r="J56" s="16">
        <f>SUM(J57:J59)</f>
        <v>0</v>
      </c>
      <c r="K56" s="16">
        <f>J56-I56</f>
        <v>0</v>
      </c>
      <c r="L56" s="20" t="e">
        <f>K56/I$72</f>
        <v>#DIV/0!</v>
      </c>
    </row>
    <row r="57" spans="1:12" ht="27.6" x14ac:dyDescent="0.3">
      <c r="A57" s="11" t="s">
        <v>70</v>
      </c>
      <c r="B57" s="4" t="s">
        <v>71</v>
      </c>
      <c r="C57" s="15"/>
      <c r="D57" s="15"/>
      <c r="E57" s="16">
        <f t="shared" ref="E57:E59" si="0">D57-C57</f>
        <v>0</v>
      </c>
      <c r="F57" s="20" t="e">
        <f>E57/C$72</f>
        <v>#DIV/0!</v>
      </c>
      <c r="G57" s="11" t="s">
        <v>70</v>
      </c>
      <c r="H57" s="4" t="s">
        <v>71</v>
      </c>
      <c r="I57" s="15"/>
      <c r="J57" s="15"/>
      <c r="K57" s="16">
        <f t="shared" ref="K57:K59" si="1">J57-I57</f>
        <v>0</v>
      </c>
      <c r="L57" s="20" t="e">
        <f>K57/I$72</f>
        <v>#DIV/0!</v>
      </c>
    </row>
    <row r="58" spans="1:12" ht="27.6" x14ac:dyDescent="0.3">
      <c r="A58" s="11" t="s">
        <v>72</v>
      </c>
      <c r="B58" s="4" t="s">
        <v>73</v>
      </c>
      <c r="C58" s="15"/>
      <c r="D58" s="15"/>
      <c r="E58" s="16">
        <f t="shared" si="0"/>
        <v>0</v>
      </c>
      <c r="F58" s="20" t="e">
        <f>E58/C$72</f>
        <v>#DIV/0!</v>
      </c>
      <c r="G58" s="11" t="s">
        <v>72</v>
      </c>
      <c r="H58" s="4" t="s">
        <v>73</v>
      </c>
      <c r="I58" s="15"/>
      <c r="J58" s="15"/>
      <c r="K58" s="16">
        <f t="shared" si="1"/>
        <v>0</v>
      </c>
      <c r="L58" s="20" t="e">
        <f>K58/I$72</f>
        <v>#DIV/0!</v>
      </c>
    </row>
    <row r="59" spans="1:12" ht="27.6" x14ac:dyDescent="0.3">
      <c r="A59" s="11" t="s">
        <v>74</v>
      </c>
      <c r="B59" s="4" t="s">
        <v>75</v>
      </c>
      <c r="C59" s="15"/>
      <c r="D59" s="15"/>
      <c r="E59" s="16">
        <f t="shared" si="0"/>
        <v>0</v>
      </c>
      <c r="F59" s="20" t="e">
        <f>E59/C$72</f>
        <v>#DIV/0!</v>
      </c>
      <c r="G59" s="11" t="s">
        <v>74</v>
      </c>
      <c r="H59" s="4" t="s">
        <v>75</v>
      </c>
      <c r="I59" s="15"/>
      <c r="J59" s="15"/>
      <c r="K59" s="16">
        <f t="shared" si="1"/>
        <v>0</v>
      </c>
      <c r="L59" s="20" t="e">
        <f>K59/I$72</f>
        <v>#DIV/0!</v>
      </c>
    </row>
    <row r="60" spans="1:12" x14ac:dyDescent="0.3">
      <c r="A60" s="105"/>
      <c r="B60" s="106"/>
      <c r="C60" s="106"/>
      <c r="D60" s="106"/>
      <c r="E60" s="106"/>
      <c r="F60" s="107"/>
      <c r="G60" s="105"/>
      <c r="H60" s="106"/>
      <c r="I60" s="106"/>
      <c r="J60" s="106"/>
      <c r="K60" s="106"/>
      <c r="L60" s="107"/>
    </row>
    <row r="61" spans="1:12" ht="31.2" x14ac:dyDescent="0.3">
      <c r="A61" s="13" t="s">
        <v>56</v>
      </c>
      <c r="B61" s="6" t="s">
        <v>76</v>
      </c>
      <c r="C61" s="16">
        <f>SUM(C63:C70)</f>
        <v>0</v>
      </c>
      <c r="D61" s="16">
        <f>SUM(D63:D70)</f>
        <v>0</v>
      </c>
      <c r="E61" s="16">
        <f>D61-C61</f>
        <v>0</v>
      </c>
      <c r="F61" s="20" t="e">
        <f>E61/C$72</f>
        <v>#DIV/0!</v>
      </c>
      <c r="G61" s="13" t="s">
        <v>56</v>
      </c>
      <c r="H61" s="6" t="s">
        <v>76</v>
      </c>
      <c r="I61" s="16">
        <f>SUM(I63:I70)</f>
        <v>0</v>
      </c>
      <c r="J61" s="16">
        <f>SUM(J63:J70)</f>
        <v>0</v>
      </c>
      <c r="K61" s="16">
        <f>J61-I61</f>
        <v>0</v>
      </c>
      <c r="L61" s="20" t="e">
        <f>K61/I$72</f>
        <v>#DIV/0!</v>
      </c>
    </row>
    <row r="62" spans="1:12" ht="15.6" x14ac:dyDescent="0.3">
      <c r="A62" s="12"/>
      <c r="B62" s="21" t="s">
        <v>77</v>
      </c>
      <c r="C62" s="22"/>
      <c r="D62" s="22"/>
      <c r="E62" s="22"/>
      <c r="F62" s="23"/>
      <c r="G62" s="12"/>
      <c r="H62" s="21" t="s">
        <v>77</v>
      </c>
      <c r="I62" s="22"/>
      <c r="J62" s="22"/>
      <c r="K62" s="22"/>
      <c r="L62" s="23"/>
    </row>
    <row r="63" spans="1:12" ht="27.6" x14ac:dyDescent="0.3">
      <c r="A63" s="11" t="s">
        <v>78</v>
      </c>
      <c r="B63" s="4" t="s">
        <v>79</v>
      </c>
      <c r="C63" s="15"/>
      <c r="D63" s="24"/>
      <c r="E63" s="16">
        <f>SUM(D63-C63)</f>
        <v>0</v>
      </c>
      <c r="F63" s="20" t="e">
        <f>E63/C$72</f>
        <v>#DIV/0!</v>
      </c>
      <c r="G63" s="11" t="s">
        <v>78</v>
      </c>
      <c r="H63" s="4" t="s">
        <v>79</v>
      </c>
      <c r="I63" s="15"/>
      <c r="J63" s="24"/>
      <c r="K63" s="16">
        <f>SUM(J63-I63)</f>
        <v>0</v>
      </c>
      <c r="L63" s="20" t="e">
        <f>K63/I$72</f>
        <v>#DIV/0!</v>
      </c>
    </row>
    <row r="64" spans="1:12" ht="151.80000000000001" x14ac:dyDescent="0.3">
      <c r="A64" s="11" t="s">
        <v>80</v>
      </c>
      <c r="B64" s="4" t="s">
        <v>125</v>
      </c>
      <c r="C64" s="15"/>
      <c r="D64" s="15"/>
      <c r="E64" s="16">
        <f t="shared" ref="E64:E65" si="2">SUM(D64-C64)</f>
        <v>0</v>
      </c>
      <c r="F64" s="20" t="e">
        <f>E64/C$72</f>
        <v>#DIV/0!</v>
      </c>
      <c r="G64" s="11" t="s">
        <v>80</v>
      </c>
      <c r="H64" s="4" t="s">
        <v>125</v>
      </c>
      <c r="I64" s="15"/>
      <c r="J64" s="15"/>
      <c r="K64" s="16">
        <f t="shared" ref="K64:K65" si="3">SUM(J64-I64)</f>
        <v>0</v>
      </c>
      <c r="L64" s="20" t="e">
        <f>K64/I$72</f>
        <v>#DIV/0!</v>
      </c>
    </row>
    <row r="65" spans="1:12" ht="110.4" x14ac:dyDescent="0.3">
      <c r="A65" s="11" t="s">
        <v>82</v>
      </c>
      <c r="B65" s="4" t="s">
        <v>83</v>
      </c>
      <c r="C65" s="15"/>
      <c r="D65" s="15"/>
      <c r="E65" s="16">
        <f t="shared" si="2"/>
        <v>0</v>
      </c>
      <c r="F65" s="20" t="e">
        <f>E65/C$72</f>
        <v>#DIV/0!</v>
      </c>
      <c r="G65" s="11" t="s">
        <v>82</v>
      </c>
      <c r="H65" s="4" t="s">
        <v>83</v>
      </c>
      <c r="I65" s="15"/>
      <c r="J65" s="15"/>
      <c r="K65" s="16">
        <f t="shared" si="3"/>
        <v>0</v>
      </c>
      <c r="L65" s="20" t="e">
        <f>K65/I$72</f>
        <v>#DIV/0!</v>
      </c>
    </row>
    <row r="66" spans="1:12" ht="15.6" x14ac:dyDescent="0.3">
      <c r="A66" s="2"/>
      <c r="B66" s="21" t="s">
        <v>84</v>
      </c>
      <c r="C66" s="22"/>
      <c r="D66" s="22"/>
      <c r="E66" s="22"/>
      <c r="F66" s="23"/>
      <c r="G66" s="2"/>
      <c r="H66" s="21" t="s">
        <v>84</v>
      </c>
      <c r="I66" s="22"/>
      <c r="J66" s="22"/>
      <c r="K66" s="22"/>
      <c r="L66" s="23"/>
    </row>
    <row r="67" spans="1:12" ht="41.4" x14ac:dyDescent="0.3">
      <c r="A67" s="11" t="s">
        <v>85</v>
      </c>
      <c r="B67" s="4" t="s">
        <v>86</v>
      </c>
      <c r="C67" s="15"/>
      <c r="D67" s="15"/>
      <c r="E67" s="16">
        <f>SUM(D67-C67)</f>
        <v>0</v>
      </c>
      <c r="F67" s="20" t="e">
        <f>E67/C$72</f>
        <v>#DIV/0!</v>
      </c>
      <c r="G67" s="11" t="s">
        <v>85</v>
      </c>
      <c r="H67" s="4" t="s">
        <v>86</v>
      </c>
      <c r="I67" s="15"/>
      <c r="J67" s="15"/>
      <c r="K67" s="16">
        <f>SUM(J67-I67)</f>
        <v>0</v>
      </c>
      <c r="L67" s="20" t="e">
        <f>K67/I$72</f>
        <v>#DIV/0!</v>
      </c>
    </row>
    <row r="68" spans="1:12" ht="27.6" x14ac:dyDescent="0.3">
      <c r="A68" s="11" t="s">
        <v>87</v>
      </c>
      <c r="B68" s="4" t="s">
        <v>88</v>
      </c>
      <c r="C68" s="15"/>
      <c r="D68" s="15"/>
      <c r="E68" s="16">
        <f t="shared" ref="E68:E70" si="4">SUM(D68-C68)</f>
        <v>0</v>
      </c>
      <c r="F68" s="20" t="e">
        <f t="shared" ref="F68:F70" si="5">E68/C$72</f>
        <v>#DIV/0!</v>
      </c>
      <c r="G68" s="11" t="s">
        <v>87</v>
      </c>
      <c r="H68" s="4" t="s">
        <v>88</v>
      </c>
      <c r="I68" s="15"/>
      <c r="J68" s="15"/>
      <c r="K68" s="16">
        <f t="shared" ref="K68:K70" si="6">SUM(J68-I68)</f>
        <v>0</v>
      </c>
      <c r="L68" s="20" t="e">
        <f t="shared" ref="L68:L70" si="7">K68/I$72</f>
        <v>#DIV/0!</v>
      </c>
    </row>
    <row r="69" spans="1:12" x14ac:dyDescent="0.3">
      <c r="A69" s="11" t="s">
        <v>89</v>
      </c>
      <c r="B69" s="4" t="s">
        <v>90</v>
      </c>
      <c r="C69" s="15"/>
      <c r="D69" s="15"/>
      <c r="E69" s="16">
        <f t="shared" si="4"/>
        <v>0</v>
      </c>
      <c r="F69" s="20" t="e">
        <f t="shared" si="5"/>
        <v>#DIV/0!</v>
      </c>
      <c r="G69" s="11" t="s">
        <v>89</v>
      </c>
      <c r="H69" s="4" t="s">
        <v>90</v>
      </c>
      <c r="I69" s="15"/>
      <c r="J69" s="15"/>
      <c r="K69" s="16">
        <f t="shared" si="6"/>
        <v>0</v>
      </c>
      <c r="L69" s="20" t="e">
        <f t="shared" si="7"/>
        <v>#DIV/0!</v>
      </c>
    </row>
    <row r="70" spans="1:12" x14ac:dyDescent="0.3">
      <c r="A70" s="11" t="s">
        <v>91</v>
      </c>
      <c r="B70" s="4" t="s">
        <v>92</v>
      </c>
      <c r="C70" s="15"/>
      <c r="D70" s="15"/>
      <c r="E70" s="16">
        <f t="shared" si="4"/>
        <v>0</v>
      </c>
      <c r="F70" s="20" t="e">
        <f t="shared" si="5"/>
        <v>#DIV/0!</v>
      </c>
      <c r="G70" s="11" t="s">
        <v>91</v>
      </c>
      <c r="H70" s="4" t="s">
        <v>92</v>
      </c>
      <c r="I70" s="15"/>
      <c r="J70" s="15"/>
      <c r="K70" s="16">
        <f t="shared" si="6"/>
        <v>0</v>
      </c>
      <c r="L70" s="20" t="e">
        <f t="shared" si="7"/>
        <v>#DIV/0!</v>
      </c>
    </row>
    <row r="71" spans="1:12" x14ac:dyDescent="0.3">
      <c r="A71" s="105"/>
      <c r="B71" s="106"/>
      <c r="C71" s="106"/>
      <c r="D71" s="106"/>
      <c r="E71" s="106"/>
      <c r="F71" s="107"/>
      <c r="G71" s="105"/>
      <c r="H71" s="106"/>
      <c r="I71" s="106"/>
      <c r="J71" s="106"/>
      <c r="K71" s="106"/>
      <c r="L71" s="107"/>
    </row>
    <row r="72" spans="1:12" ht="46.8" x14ac:dyDescent="0.3">
      <c r="A72" s="13" t="s">
        <v>57</v>
      </c>
      <c r="B72" s="6" t="s">
        <v>93</v>
      </c>
      <c r="C72" s="15"/>
      <c r="D72" s="16">
        <f>SUM(D61,D56,)</f>
        <v>0</v>
      </c>
      <c r="E72" s="16">
        <f>D72-C72</f>
        <v>0</v>
      </c>
      <c r="F72" s="20" t="e">
        <f>E72/C$72</f>
        <v>#DIV/0!</v>
      </c>
      <c r="G72" s="13" t="s">
        <v>57</v>
      </c>
      <c r="H72" s="6" t="s">
        <v>93</v>
      </c>
      <c r="I72" s="15"/>
      <c r="J72" s="16">
        <f>SUM(J61,J56,)</f>
        <v>0</v>
      </c>
      <c r="K72" s="16">
        <f>J72-I72</f>
        <v>0</v>
      </c>
      <c r="L72" s="20" t="e">
        <f>K72/I$72</f>
        <v>#DIV/0!</v>
      </c>
    </row>
    <row r="73" spans="1:12" x14ac:dyDescent="0.3">
      <c r="A73" s="105"/>
      <c r="B73" s="106"/>
      <c r="C73" s="106"/>
      <c r="D73" s="106"/>
      <c r="E73" s="106"/>
      <c r="F73" s="107"/>
      <c r="G73" s="105"/>
      <c r="H73" s="106"/>
      <c r="I73" s="106"/>
      <c r="J73" s="106"/>
      <c r="K73" s="106"/>
      <c r="L73" s="107"/>
    </row>
    <row r="74" spans="1:12" ht="15" customHeight="1" x14ac:dyDescent="0.3">
      <c r="A74" s="122" t="s">
        <v>94</v>
      </c>
      <c r="B74" s="123"/>
      <c r="C74" s="123"/>
      <c r="D74" s="123"/>
      <c r="E74" s="123"/>
      <c r="F74" s="124"/>
      <c r="G74" s="122" t="s">
        <v>94</v>
      </c>
      <c r="H74" s="123"/>
      <c r="I74" s="123"/>
      <c r="J74" s="123"/>
      <c r="K74" s="123"/>
      <c r="L74" s="124"/>
    </row>
    <row r="75" spans="1:12" ht="55.2" x14ac:dyDescent="0.3">
      <c r="A75" s="10" t="s">
        <v>95</v>
      </c>
      <c r="B75" s="99" t="s">
        <v>96</v>
      </c>
      <c r="C75" s="100"/>
      <c r="D75" s="101"/>
      <c r="E75" s="99" t="s">
        <v>97</v>
      </c>
      <c r="F75" s="101"/>
      <c r="G75" s="10" t="s">
        <v>95</v>
      </c>
      <c r="H75" s="99" t="s">
        <v>96</v>
      </c>
      <c r="I75" s="100"/>
      <c r="J75" s="101"/>
      <c r="K75" s="99" t="s">
        <v>97</v>
      </c>
      <c r="L75" s="101"/>
    </row>
    <row r="76" spans="1:12" x14ac:dyDescent="0.3">
      <c r="A76" s="26"/>
      <c r="B76" s="111"/>
      <c r="C76" s="118"/>
      <c r="D76" s="117"/>
      <c r="E76" s="111"/>
      <c r="F76" s="117"/>
      <c r="G76" s="26"/>
      <c r="H76" s="111"/>
      <c r="I76" s="118"/>
      <c r="J76" s="117"/>
      <c r="K76" s="111"/>
      <c r="L76" s="117"/>
    </row>
    <row r="77" spans="1:12" x14ac:dyDescent="0.3">
      <c r="A77" s="26"/>
      <c r="B77" s="111"/>
      <c r="C77" s="118"/>
      <c r="D77" s="117"/>
      <c r="E77" s="111"/>
      <c r="F77" s="117"/>
      <c r="G77" s="26"/>
      <c r="H77" s="111"/>
      <c r="I77" s="118"/>
      <c r="J77" s="117"/>
      <c r="K77" s="111"/>
      <c r="L77" s="117"/>
    </row>
    <row r="78" spans="1:12" x14ac:dyDescent="0.3">
      <c r="A78" s="26"/>
      <c r="B78" s="111"/>
      <c r="C78" s="118"/>
      <c r="D78" s="117"/>
      <c r="E78" s="111"/>
      <c r="F78" s="117"/>
      <c r="G78" s="26"/>
      <c r="H78" s="111"/>
      <c r="I78" s="118"/>
      <c r="J78" s="117"/>
      <c r="K78" s="111"/>
      <c r="L78" s="117"/>
    </row>
    <row r="79" spans="1:12" x14ac:dyDescent="0.3">
      <c r="A79" s="26"/>
      <c r="B79" s="111"/>
      <c r="C79" s="118"/>
      <c r="D79" s="117"/>
      <c r="E79" s="111"/>
      <c r="F79" s="117"/>
      <c r="G79" s="26"/>
      <c r="H79" s="111"/>
      <c r="I79" s="118"/>
      <c r="J79" s="117"/>
      <c r="K79" s="111"/>
      <c r="L79" s="117"/>
    </row>
    <row r="80" spans="1:12" x14ac:dyDescent="0.3">
      <c r="A80" s="26"/>
      <c r="B80" s="111"/>
      <c r="C80" s="118"/>
      <c r="D80" s="117"/>
      <c r="E80" s="111"/>
      <c r="F80" s="117"/>
      <c r="G80" s="26"/>
      <c r="H80" s="111"/>
      <c r="I80" s="118"/>
      <c r="J80" s="117"/>
      <c r="K80" s="111"/>
      <c r="L80" s="117"/>
    </row>
    <row r="81" spans="1:12" x14ac:dyDescent="0.3">
      <c r="A81" s="26"/>
      <c r="B81" s="111"/>
      <c r="C81" s="118"/>
      <c r="D81" s="117"/>
      <c r="E81" s="111"/>
      <c r="F81" s="117"/>
      <c r="G81" s="26"/>
      <c r="H81" s="111"/>
      <c r="I81" s="118"/>
      <c r="J81" s="117"/>
      <c r="K81" s="111"/>
      <c r="L81" s="117"/>
    </row>
    <row r="82" spans="1:12" x14ac:dyDescent="0.3">
      <c r="A82" s="26"/>
      <c r="B82" s="111"/>
      <c r="C82" s="118"/>
      <c r="D82" s="117"/>
      <c r="E82" s="111"/>
      <c r="F82" s="117"/>
      <c r="G82" s="26"/>
      <c r="H82" s="111"/>
      <c r="I82" s="118"/>
      <c r="J82" s="117"/>
      <c r="K82" s="111"/>
      <c r="L82" s="117"/>
    </row>
    <row r="83" spans="1:12" x14ac:dyDescent="0.3">
      <c r="A83" s="26"/>
      <c r="B83" s="111"/>
      <c r="C83" s="118"/>
      <c r="D83" s="117"/>
      <c r="E83" s="111"/>
      <c r="F83" s="117"/>
      <c r="G83" s="26"/>
      <c r="H83" s="111"/>
      <c r="I83" s="118"/>
      <c r="J83" s="117"/>
      <c r="K83" s="111"/>
      <c r="L83" s="117"/>
    </row>
    <row r="84" spans="1:12" x14ac:dyDescent="0.3">
      <c r="A84" s="18"/>
      <c r="B84" s="18"/>
      <c r="C84" s="18"/>
      <c r="D84" s="18"/>
      <c r="E84" s="18"/>
      <c r="F84" s="18"/>
      <c r="G84" s="18"/>
      <c r="H84" s="18"/>
      <c r="I84" s="18"/>
      <c r="J84" s="18"/>
      <c r="K84" s="18"/>
      <c r="L84" s="18"/>
    </row>
    <row r="85" spans="1:12" x14ac:dyDescent="0.3">
      <c r="A85" s="115" t="s">
        <v>98</v>
      </c>
      <c r="B85" s="115"/>
      <c r="C85" s="115"/>
      <c r="D85" s="115"/>
      <c r="E85" s="115"/>
      <c r="F85" s="115"/>
      <c r="G85" s="115" t="s">
        <v>98</v>
      </c>
      <c r="H85" s="115"/>
      <c r="I85" s="115"/>
      <c r="J85" s="115"/>
      <c r="K85" s="115"/>
      <c r="L85" s="115"/>
    </row>
    <row r="86" spans="1:12" x14ac:dyDescent="0.3">
      <c r="A86" s="115" t="s">
        <v>99</v>
      </c>
      <c r="B86" s="115"/>
      <c r="C86" s="115"/>
      <c r="D86" s="115"/>
      <c r="E86" s="115"/>
      <c r="F86" s="115"/>
      <c r="G86" s="115" t="s">
        <v>99</v>
      </c>
      <c r="H86" s="115"/>
      <c r="I86" s="115"/>
      <c r="J86" s="115"/>
      <c r="K86" s="115"/>
      <c r="L86" s="115"/>
    </row>
  </sheetData>
  <mergeCells count="196">
    <mergeCell ref="G86:L86"/>
    <mergeCell ref="H82:J82"/>
    <mergeCell ref="K82:L82"/>
    <mergeCell ref="H83:J83"/>
    <mergeCell ref="K83:L83"/>
    <mergeCell ref="G85:L85"/>
    <mergeCell ref="H79:J79"/>
    <mergeCell ref="K79:L79"/>
    <mergeCell ref="H80:J80"/>
    <mergeCell ref="K80:L80"/>
    <mergeCell ref="H81:J81"/>
    <mergeCell ref="K81:L81"/>
    <mergeCell ref="H76:J76"/>
    <mergeCell ref="K76:L76"/>
    <mergeCell ref="H77:J77"/>
    <mergeCell ref="K77:L77"/>
    <mergeCell ref="H78:J78"/>
    <mergeCell ref="K78:L78"/>
    <mergeCell ref="G71:L71"/>
    <mergeCell ref="G73:L73"/>
    <mergeCell ref="G74:L74"/>
    <mergeCell ref="H75:J75"/>
    <mergeCell ref="K75:L75"/>
    <mergeCell ref="I52:J52"/>
    <mergeCell ref="K52:L52"/>
    <mergeCell ref="G53:L53"/>
    <mergeCell ref="G54:L54"/>
    <mergeCell ref="G60:L60"/>
    <mergeCell ref="I49:J49"/>
    <mergeCell ref="K49:L49"/>
    <mergeCell ref="I50:J50"/>
    <mergeCell ref="K50:L50"/>
    <mergeCell ref="I51:J51"/>
    <mergeCell ref="K51:L51"/>
    <mergeCell ref="G45:L45"/>
    <mergeCell ref="H46:L46"/>
    <mergeCell ref="I47:J47"/>
    <mergeCell ref="K47:L47"/>
    <mergeCell ref="I48:J48"/>
    <mergeCell ref="K48:L48"/>
    <mergeCell ref="H42:I42"/>
    <mergeCell ref="J42:L42"/>
    <mergeCell ref="H43:I43"/>
    <mergeCell ref="J43:L43"/>
    <mergeCell ref="H44:I44"/>
    <mergeCell ref="J44:L44"/>
    <mergeCell ref="H39:L39"/>
    <mergeCell ref="H40:I40"/>
    <mergeCell ref="J40:L40"/>
    <mergeCell ref="H41:I41"/>
    <mergeCell ref="J41:L41"/>
    <mergeCell ref="H34:L34"/>
    <mergeCell ref="H35:L35"/>
    <mergeCell ref="H36:L36"/>
    <mergeCell ref="H37:L37"/>
    <mergeCell ref="G38:L38"/>
    <mergeCell ref="H29:L29"/>
    <mergeCell ref="G30:L30"/>
    <mergeCell ref="H31:L31"/>
    <mergeCell ref="H32:L32"/>
    <mergeCell ref="H33:L33"/>
    <mergeCell ref="H24:L24"/>
    <mergeCell ref="H25:L25"/>
    <mergeCell ref="H26:L26"/>
    <mergeCell ref="H27:L27"/>
    <mergeCell ref="H28:L28"/>
    <mergeCell ref="H20:I20"/>
    <mergeCell ref="J20:L20"/>
    <mergeCell ref="G21:L21"/>
    <mergeCell ref="G22:L22"/>
    <mergeCell ref="H23:L23"/>
    <mergeCell ref="H17:I17"/>
    <mergeCell ref="J17:L17"/>
    <mergeCell ref="H18:I18"/>
    <mergeCell ref="J18:L18"/>
    <mergeCell ref="H19:I19"/>
    <mergeCell ref="J19:L19"/>
    <mergeCell ref="G14:L14"/>
    <mergeCell ref="H15:I15"/>
    <mergeCell ref="J15:L15"/>
    <mergeCell ref="H16:I16"/>
    <mergeCell ref="J16:L16"/>
    <mergeCell ref="I11:J11"/>
    <mergeCell ref="K11:L11"/>
    <mergeCell ref="I12:J12"/>
    <mergeCell ref="K12:L12"/>
    <mergeCell ref="G13:L13"/>
    <mergeCell ref="G6:G8"/>
    <mergeCell ref="H6:L8"/>
    <mergeCell ref="H9:I9"/>
    <mergeCell ref="J9:L9"/>
    <mergeCell ref="I10:J10"/>
    <mergeCell ref="K10:L10"/>
    <mergeCell ref="H1:L1"/>
    <mergeCell ref="G2:L2"/>
    <mergeCell ref="G3:L3"/>
    <mergeCell ref="H4:L4"/>
    <mergeCell ref="H5:L5"/>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pageMargins left="0.7" right="0.7" top="0.78740157499999996" bottom="0.78740157499999996"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7"/>
  <sheetViews>
    <sheetView topLeftCell="A39" workbookViewId="0">
      <selection activeCell="C71" sqref="C71"/>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6" ht="18" x14ac:dyDescent="0.3">
      <c r="A1" s="25" t="s">
        <v>0</v>
      </c>
      <c r="B1" s="122"/>
      <c r="C1" s="123"/>
      <c r="D1" s="123"/>
      <c r="E1" s="123"/>
      <c r="F1" s="124"/>
    </row>
    <row r="2" spans="1:6" ht="15" customHeight="1" x14ac:dyDescent="0.3">
      <c r="A2" s="125" t="s">
        <v>1</v>
      </c>
      <c r="B2" s="126"/>
      <c r="C2" s="126"/>
      <c r="D2" s="126"/>
      <c r="E2" s="126"/>
      <c r="F2" s="127"/>
    </row>
    <row r="3" spans="1:6" ht="15" customHeight="1" x14ac:dyDescent="0.3">
      <c r="A3" s="125" t="s">
        <v>100</v>
      </c>
      <c r="B3" s="126"/>
      <c r="C3" s="126"/>
      <c r="D3" s="126"/>
      <c r="E3" s="126"/>
      <c r="F3" s="127"/>
    </row>
    <row r="4" spans="1:6" x14ac:dyDescent="0.3">
      <c r="A4" s="7" t="s">
        <v>3</v>
      </c>
      <c r="B4" s="102" t="s">
        <v>4</v>
      </c>
      <c r="C4" s="104"/>
      <c r="D4" s="104"/>
      <c r="E4" s="104"/>
      <c r="F4" s="103"/>
    </row>
    <row r="5" spans="1:6" ht="44.25" customHeight="1" x14ac:dyDescent="0.3">
      <c r="A5" s="5" t="s">
        <v>5</v>
      </c>
      <c r="B5" s="102" t="s">
        <v>6</v>
      </c>
      <c r="C5" s="104"/>
      <c r="D5" s="104"/>
      <c r="E5" s="104"/>
      <c r="F5" s="103"/>
    </row>
    <row r="6" spans="1:6" x14ac:dyDescent="0.3">
      <c r="A6" s="137" t="s">
        <v>7</v>
      </c>
      <c r="B6" s="128" t="s">
        <v>8</v>
      </c>
      <c r="C6" s="129"/>
      <c r="D6" s="129"/>
      <c r="E6" s="129"/>
      <c r="F6" s="130"/>
    </row>
    <row r="7" spans="1:6" x14ac:dyDescent="0.3">
      <c r="A7" s="138"/>
      <c r="B7" s="131"/>
      <c r="C7" s="132"/>
      <c r="D7" s="132"/>
      <c r="E7" s="132"/>
      <c r="F7" s="133"/>
    </row>
    <row r="8" spans="1:6" x14ac:dyDescent="0.3">
      <c r="A8" s="139"/>
      <c r="B8" s="134"/>
      <c r="C8" s="135"/>
      <c r="D8" s="135"/>
      <c r="E8" s="135"/>
      <c r="F8" s="136"/>
    </row>
    <row r="9" spans="1:6" ht="27.6" x14ac:dyDescent="0.3">
      <c r="A9" s="5" t="s">
        <v>9</v>
      </c>
      <c r="B9" s="119" t="s">
        <v>10</v>
      </c>
      <c r="C9" s="121"/>
      <c r="D9" s="119" t="s">
        <v>11</v>
      </c>
      <c r="E9" s="120"/>
      <c r="F9" s="121"/>
    </row>
    <row r="10" spans="1:6" ht="25.5" customHeight="1" x14ac:dyDescent="0.3">
      <c r="A10" s="6" t="s">
        <v>12</v>
      </c>
      <c r="B10" s="5" t="s">
        <v>13</v>
      </c>
      <c r="C10" s="119" t="s">
        <v>14</v>
      </c>
      <c r="D10" s="121"/>
      <c r="E10" s="99" t="s">
        <v>15</v>
      </c>
      <c r="F10" s="101"/>
    </row>
    <row r="11" spans="1:6" x14ac:dyDescent="0.3">
      <c r="A11" s="5" t="s">
        <v>16</v>
      </c>
      <c r="B11" s="14">
        <v>665</v>
      </c>
      <c r="C11" s="108">
        <v>665</v>
      </c>
      <c r="D11" s="109"/>
      <c r="E11" s="108">
        <v>0</v>
      </c>
      <c r="F11" s="109"/>
    </row>
    <row r="12" spans="1:6" x14ac:dyDescent="0.3">
      <c r="A12" s="5" t="s">
        <v>17</v>
      </c>
      <c r="B12" s="14">
        <v>665</v>
      </c>
      <c r="C12" s="108">
        <v>665</v>
      </c>
      <c r="D12" s="109"/>
      <c r="E12" s="108">
        <v>0</v>
      </c>
      <c r="F12" s="109"/>
    </row>
    <row r="13" spans="1:6" x14ac:dyDescent="0.3">
      <c r="A13" s="105"/>
      <c r="B13" s="106"/>
      <c r="C13" s="106"/>
      <c r="D13" s="106"/>
      <c r="E13" s="106"/>
      <c r="F13" s="107"/>
    </row>
    <row r="14" spans="1:6" ht="15.6" x14ac:dyDescent="0.3">
      <c r="A14" s="112" t="s">
        <v>18</v>
      </c>
      <c r="B14" s="113"/>
      <c r="C14" s="113"/>
      <c r="D14" s="113"/>
      <c r="E14" s="113"/>
      <c r="F14" s="114"/>
    </row>
    <row r="15" spans="1:6" x14ac:dyDescent="0.3">
      <c r="A15" s="2"/>
      <c r="B15" s="99" t="s">
        <v>19</v>
      </c>
      <c r="C15" s="101"/>
      <c r="D15" s="99" t="s">
        <v>20</v>
      </c>
      <c r="E15" s="100"/>
      <c r="F15" s="101"/>
    </row>
    <row r="16" spans="1:6" x14ac:dyDescent="0.3">
      <c r="A16" s="5" t="s">
        <v>21</v>
      </c>
      <c r="B16" s="102" t="s">
        <v>168</v>
      </c>
      <c r="C16" s="103"/>
      <c r="D16" s="102" t="s">
        <v>169</v>
      </c>
      <c r="E16" s="104"/>
      <c r="F16" s="103"/>
    </row>
    <row r="17" spans="1:9" x14ac:dyDescent="0.3">
      <c r="A17" s="5" t="s">
        <v>0</v>
      </c>
      <c r="B17" s="102" t="s">
        <v>170</v>
      </c>
      <c r="C17" s="103"/>
      <c r="D17" s="166" t="s">
        <v>171</v>
      </c>
      <c r="E17" s="167"/>
      <c r="F17" s="168"/>
    </row>
    <row r="18" spans="1:9" ht="36.75" customHeight="1" x14ac:dyDescent="0.3">
      <c r="A18" s="5" t="s">
        <v>25</v>
      </c>
      <c r="B18" s="111" t="s">
        <v>172</v>
      </c>
      <c r="C18" s="104"/>
      <c r="D18" s="171" t="s">
        <v>173</v>
      </c>
      <c r="E18" s="172"/>
      <c r="F18" s="173"/>
    </row>
    <row r="19" spans="1:9" x14ac:dyDescent="0.3">
      <c r="A19" s="5" t="s">
        <v>27</v>
      </c>
      <c r="B19" s="169" t="s">
        <v>174</v>
      </c>
      <c r="C19" s="170"/>
      <c r="D19" s="163">
        <v>420224353401</v>
      </c>
      <c r="E19" s="164"/>
      <c r="F19" s="165"/>
    </row>
    <row r="20" spans="1:9" x14ac:dyDescent="0.3">
      <c r="A20" s="5" t="s">
        <v>28</v>
      </c>
      <c r="B20" s="140" t="s">
        <v>175</v>
      </c>
      <c r="C20" s="155"/>
      <c r="D20" s="140" t="s">
        <v>176</v>
      </c>
      <c r="E20" s="162"/>
      <c r="F20" s="155"/>
    </row>
    <row r="21" spans="1:9" x14ac:dyDescent="0.3">
      <c r="A21" s="105"/>
      <c r="B21" s="106"/>
      <c r="C21" s="106"/>
      <c r="D21" s="106"/>
      <c r="E21" s="106"/>
      <c r="F21" s="107"/>
    </row>
    <row r="22" spans="1:9" ht="15" customHeight="1" x14ac:dyDescent="0.3">
      <c r="A22" s="112" t="s">
        <v>30</v>
      </c>
      <c r="B22" s="113"/>
      <c r="C22" s="113"/>
      <c r="D22" s="113"/>
      <c r="E22" s="113"/>
      <c r="F22" s="114"/>
    </row>
    <row r="23" spans="1:9" ht="29.25" customHeight="1" x14ac:dyDescent="0.3">
      <c r="A23" s="5" t="s">
        <v>31</v>
      </c>
      <c r="B23" s="119" t="s">
        <v>32</v>
      </c>
      <c r="C23" s="120"/>
      <c r="D23" s="120"/>
      <c r="E23" s="120"/>
      <c r="F23" s="121"/>
    </row>
    <row r="24" spans="1:9" ht="93.75" customHeight="1" x14ac:dyDescent="0.3">
      <c r="A24" s="9" t="s">
        <v>55</v>
      </c>
      <c r="B24" s="102" t="s">
        <v>177</v>
      </c>
      <c r="C24" s="104"/>
      <c r="D24" s="104"/>
      <c r="E24" s="104"/>
      <c r="F24" s="103"/>
    </row>
    <row r="25" spans="1:9" ht="44.25" customHeight="1" x14ac:dyDescent="0.3">
      <c r="A25" s="9" t="s">
        <v>56</v>
      </c>
      <c r="B25" s="102" t="s">
        <v>178</v>
      </c>
      <c r="C25" s="104"/>
      <c r="D25" s="104"/>
      <c r="E25" s="104"/>
      <c r="F25" s="103"/>
    </row>
    <row r="26" spans="1:9" ht="66" customHeight="1" x14ac:dyDescent="0.3">
      <c r="A26" s="9" t="s">
        <v>57</v>
      </c>
      <c r="B26" s="102" t="s">
        <v>179</v>
      </c>
      <c r="C26" s="104"/>
      <c r="D26" s="104"/>
      <c r="E26" s="104"/>
      <c r="F26" s="103"/>
    </row>
    <row r="27" spans="1:9" ht="57.75" customHeight="1" x14ac:dyDescent="0.3">
      <c r="A27" s="9" t="s">
        <v>58</v>
      </c>
      <c r="B27" s="102" t="s">
        <v>180</v>
      </c>
      <c r="C27" s="104"/>
      <c r="D27" s="104"/>
      <c r="E27" s="104"/>
      <c r="F27" s="103"/>
    </row>
    <row r="28" spans="1:9" ht="40.5" customHeight="1" x14ac:dyDescent="0.3">
      <c r="A28" s="9" t="s">
        <v>181</v>
      </c>
      <c r="B28" s="102" t="s">
        <v>182</v>
      </c>
      <c r="C28" s="104"/>
      <c r="D28" s="104"/>
      <c r="E28" s="104"/>
      <c r="F28" s="103"/>
    </row>
    <row r="29" spans="1:9" ht="49.5" customHeight="1" x14ac:dyDescent="0.3">
      <c r="A29" s="9" t="s">
        <v>183</v>
      </c>
      <c r="B29" s="102" t="s">
        <v>184</v>
      </c>
      <c r="C29" s="104"/>
      <c r="D29" s="104"/>
      <c r="E29" s="104"/>
      <c r="F29" s="103"/>
    </row>
    <row r="30" spans="1:9" ht="51" customHeight="1" x14ac:dyDescent="0.3">
      <c r="A30" s="9" t="s">
        <v>185</v>
      </c>
      <c r="B30" s="102" t="s">
        <v>186</v>
      </c>
      <c r="C30" s="104"/>
      <c r="D30" s="104"/>
      <c r="E30" s="104"/>
      <c r="F30" s="103"/>
    </row>
    <row r="31" spans="1:9" x14ac:dyDescent="0.3">
      <c r="A31" s="105"/>
      <c r="B31" s="106"/>
      <c r="C31" s="106"/>
      <c r="D31" s="106"/>
      <c r="E31" s="106"/>
      <c r="F31" s="107"/>
    </row>
    <row r="32" spans="1:9" ht="27.6" x14ac:dyDescent="0.3">
      <c r="A32" s="5" t="s">
        <v>36</v>
      </c>
      <c r="B32" s="119" t="s">
        <v>37</v>
      </c>
      <c r="C32" s="120"/>
      <c r="D32" s="120"/>
      <c r="E32" s="120"/>
      <c r="F32" s="121"/>
      <c r="I32" s="1"/>
    </row>
    <row r="33" spans="1:10" ht="53.25" customHeight="1" x14ac:dyDescent="0.3">
      <c r="A33" s="9" t="s">
        <v>55</v>
      </c>
      <c r="B33" s="159" t="s">
        <v>187</v>
      </c>
      <c r="C33" s="160"/>
      <c r="D33" s="160"/>
      <c r="E33" s="160"/>
      <c r="F33" s="161"/>
    </row>
    <row r="34" spans="1:10" ht="48" customHeight="1" x14ac:dyDescent="0.3">
      <c r="A34" s="9" t="s">
        <v>56</v>
      </c>
      <c r="B34" s="102" t="s">
        <v>188</v>
      </c>
      <c r="C34" s="104"/>
      <c r="D34" s="104"/>
      <c r="E34" s="104"/>
      <c r="F34" s="103"/>
    </row>
    <row r="35" spans="1:10" ht="55.5" customHeight="1" x14ac:dyDescent="0.3">
      <c r="A35" s="9" t="s">
        <v>57</v>
      </c>
      <c r="B35" s="102" t="s">
        <v>189</v>
      </c>
      <c r="C35" s="104"/>
      <c r="D35" s="104"/>
      <c r="E35" s="104"/>
      <c r="F35" s="103"/>
    </row>
    <row r="36" spans="1:10" x14ac:dyDescent="0.3">
      <c r="A36" s="9" t="s">
        <v>58</v>
      </c>
      <c r="B36" s="102" t="s">
        <v>190</v>
      </c>
      <c r="C36" s="104"/>
      <c r="D36" s="104"/>
      <c r="E36" s="104"/>
      <c r="F36" s="103"/>
    </row>
    <row r="37" spans="1:10" ht="39" customHeight="1" x14ac:dyDescent="0.3">
      <c r="A37" s="9" t="s">
        <v>181</v>
      </c>
      <c r="B37" s="102" t="s">
        <v>191</v>
      </c>
      <c r="C37" s="104"/>
      <c r="D37" s="104"/>
      <c r="E37" s="104"/>
      <c r="F37" s="103"/>
    </row>
    <row r="38" spans="1:10" x14ac:dyDescent="0.3">
      <c r="A38" s="9"/>
      <c r="B38" s="102"/>
      <c r="C38" s="104"/>
      <c r="D38" s="104"/>
      <c r="E38" s="104"/>
      <c r="F38" s="103"/>
    </row>
    <row r="39" spans="1:10" x14ac:dyDescent="0.3">
      <c r="A39" s="105"/>
      <c r="B39" s="106"/>
      <c r="C39" s="106"/>
      <c r="D39" s="106"/>
      <c r="E39" s="106"/>
      <c r="F39" s="107"/>
    </row>
    <row r="40" spans="1:10" ht="33.75" customHeight="1" x14ac:dyDescent="0.3">
      <c r="A40" s="5" t="s">
        <v>50</v>
      </c>
      <c r="B40" s="99" t="s">
        <v>51</v>
      </c>
      <c r="C40" s="100"/>
      <c r="D40" s="100"/>
      <c r="E40" s="100"/>
      <c r="F40" s="101"/>
    </row>
    <row r="41" spans="1:10" ht="45" customHeight="1" x14ac:dyDescent="0.3">
      <c r="A41" s="5" t="s">
        <v>52</v>
      </c>
      <c r="B41" s="99" t="s">
        <v>53</v>
      </c>
      <c r="C41" s="101"/>
      <c r="D41" s="99" t="s">
        <v>54</v>
      </c>
      <c r="E41" s="100"/>
      <c r="F41" s="101"/>
      <c r="J41" s="8"/>
    </row>
    <row r="42" spans="1:10" x14ac:dyDescent="0.3">
      <c r="A42" s="10" t="s">
        <v>55</v>
      </c>
      <c r="B42" s="102"/>
      <c r="C42" s="103"/>
      <c r="D42" s="102"/>
      <c r="E42" s="104"/>
      <c r="F42" s="103"/>
    </row>
    <row r="43" spans="1:10" x14ac:dyDescent="0.3">
      <c r="A43" s="10" t="s">
        <v>56</v>
      </c>
      <c r="B43" s="102"/>
      <c r="C43" s="103"/>
      <c r="D43" s="102"/>
      <c r="E43" s="104"/>
      <c r="F43" s="103"/>
    </row>
    <row r="44" spans="1:10" x14ac:dyDescent="0.3">
      <c r="A44" s="10" t="s">
        <v>57</v>
      </c>
      <c r="B44" s="102"/>
      <c r="C44" s="103"/>
      <c r="D44" s="102"/>
      <c r="E44" s="104"/>
      <c r="F44" s="103"/>
    </row>
    <row r="45" spans="1:10" x14ac:dyDescent="0.3">
      <c r="A45" s="10" t="s">
        <v>58</v>
      </c>
      <c r="B45" s="102"/>
      <c r="C45" s="103"/>
      <c r="D45" s="102"/>
      <c r="E45" s="104"/>
      <c r="F45" s="103"/>
    </row>
    <row r="46" spans="1:10" x14ac:dyDescent="0.3">
      <c r="A46" s="105"/>
      <c r="B46" s="106"/>
      <c r="C46" s="106"/>
      <c r="D46" s="106"/>
      <c r="E46" s="106"/>
      <c r="F46" s="107"/>
    </row>
    <row r="47" spans="1:10" ht="46.5" customHeight="1" x14ac:dyDescent="0.3">
      <c r="A47" s="5" t="s">
        <v>59</v>
      </c>
      <c r="B47" s="99" t="s">
        <v>60</v>
      </c>
      <c r="C47" s="100"/>
      <c r="D47" s="100"/>
      <c r="E47" s="100"/>
      <c r="F47" s="101"/>
    </row>
    <row r="48" spans="1:10" ht="33.75" customHeight="1" x14ac:dyDescent="0.3">
      <c r="A48" s="2"/>
      <c r="B48" s="10" t="s">
        <v>61</v>
      </c>
      <c r="C48" s="99" t="s">
        <v>62</v>
      </c>
      <c r="D48" s="101"/>
      <c r="E48" s="99" t="s">
        <v>63</v>
      </c>
      <c r="F48" s="101"/>
    </row>
    <row r="49" spans="1:6" x14ac:dyDescent="0.3">
      <c r="A49" s="4"/>
      <c r="B49" s="9"/>
      <c r="C49" s="102"/>
      <c r="D49" s="103"/>
      <c r="E49" s="102"/>
      <c r="F49" s="103"/>
    </row>
    <row r="50" spans="1:6" x14ac:dyDescent="0.3">
      <c r="A50" s="4"/>
      <c r="B50" s="9"/>
      <c r="C50" s="102"/>
      <c r="D50" s="103"/>
      <c r="E50" s="102"/>
      <c r="F50" s="103"/>
    </row>
    <row r="51" spans="1:6" x14ac:dyDescent="0.3">
      <c r="A51" s="4"/>
      <c r="B51" s="9"/>
      <c r="C51" s="102"/>
      <c r="D51" s="103"/>
      <c r="E51" s="102"/>
      <c r="F51" s="103"/>
    </row>
    <row r="52" spans="1:6" x14ac:dyDescent="0.3">
      <c r="A52" s="4"/>
      <c r="B52" s="9"/>
      <c r="C52" s="102"/>
      <c r="D52" s="103"/>
      <c r="E52" s="102"/>
      <c r="F52" s="103"/>
    </row>
    <row r="53" spans="1:6" x14ac:dyDescent="0.3">
      <c r="A53" s="4"/>
      <c r="B53" s="9"/>
      <c r="C53" s="102"/>
      <c r="D53" s="103"/>
      <c r="E53" s="102"/>
      <c r="F53" s="103"/>
    </row>
    <row r="54" spans="1:6" x14ac:dyDescent="0.3">
      <c r="A54" s="105"/>
      <c r="B54" s="106"/>
      <c r="C54" s="106"/>
      <c r="D54" s="106"/>
      <c r="E54" s="106"/>
      <c r="F54" s="107"/>
    </row>
    <row r="55" spans="1:6" ht="15" customHeight="1" x14ac:dyDescent="0.3">
      <c r="A55" s="122" t="s">
        <v>64</v>
      </c>
      <c r="B55" s="123"/>
      <c r="C55" s="123"/>
      <c r="D55" s="123"/>
      <c r="E55" s="123"/>
      <c r="F55" s="124"/>
    </row>
    <row r="56" spans="1:6" ht="41.4" x14ac:dyDescent="0.3">
      <c r="A56" s="3"/>
      <c r="B56" s="3"/>
      <c r="C56" s="10" t="s">
        <v>65</v>
      </c>
      <c r="D56" s="10" t="s">
        <v>66</v>
      </c>
      <c r="E56" s="19" t="s">
        <v>67</v>
      </c>
      <c r="F56" s="17" t="s">
        <v>68</v>
      </c>
    </row>
    <row r="57" spans="1:6" ht="31.2" x14ac:dyDescent="0.3">
      <c r="A57" s="13" t="s">
        <v>55</v>
      </c>
      <c r="B57" s="6" t="s">
        <v>69</v>
      </c>
      <c r="C57" s="16">
        <f>SUM(C58:C60)</f>
        <v>0</v>
      </c>
      <c r="D57" s="16">
        <f>SUM(D58:D60)</f>
        <v>0</v>
      </c>
      <c r="E57" s="16">
        <f>D57-C57</f>
        <v>0</v>
      </c>
      <c r="F57" s="20">
        <f>E57/C$73</f>
        <v>0</v>
      </c>
    </row>
    <row r="58" spans="1:6" ht="27.6" x14ac:dyDescent="0.3">
      <c r="A58" s="11" t="s">
        <v>70</v>
      </c>
      <c r="B58" s="4" t="s">
        <v>71</v>
      </c>
      <c r="C58" s="15"/>
      <c r="D58" s="15"/>
      <c r="E58" s="16">
        <f t="shared" ref="E58:E60" si="0">D58-C58</f>
        <v>0</v>
      </c>
      <c r="F58" s="20">
        <f>E58/C$73</f>
        <v>0</v>
      </c>
    </row>
    <row r="59" spans="1:6" ht="27.6" x14ac:dyDescent="0.3">
      <c r="A59" s="11" t="s">
        <v>72</v>
      </c>
      <c r="B59" s="4" t="s">
        <v>73</v>
      </c>
      <c r="C59" s="15"/>
      <c r="D59" s="15"/>
      <c r="E59" s="16">
        <f t="shared" si="0"/>
        <v>0</v>
      </c>
      <c r="F59" s="20">
        <f>E59/C$73</f>
        <v>0</v>
      </c>
    </row>
    <row r="60" spans="1:6" x14ac:dyDescent="0.3">
      <c r="A60" s="11" t="s">
        <v>74</v>
      </c>
      <c r="B60" s="4" t="s">
        <v>75</v>
      </c>
      <c r="C60" s="15"/>
      <c r="D60" s="15"/>
      <c r="E60" s="16">
        <f t="shared" si="0"/>
        <v>0</v>
      </c>
      <c r="F60" s="20">
        <f>E60/C$73</f>
        <v>0</v>
      </c>
    </row>
    <row r="61" spans="1:6" x14ac:dyDescent="0.3">
      <c r="A61" s="105"/>
      <c r="B61" s="106"/>
      <c r="C61" s="106"/>
      <c r="D61" s="106"/>
      <c r="E61" s="106"/>
      <c r="F61" s="107"/>
    </row>
    <row r="62" spans="1:6" ht="31.2" x14ac:dyDescent="0.3">
      <c r="A62" s="13" t="s">
        <v>56</v>
      </c>
      <c r="B62" s="6" t="s">
        <v>76</v>
      </c>
      <c r="C62" s="16">
        <v>665</v>
      </c>
      <c r="D62" s="16">
        <v>665</v>
      </c>
      <c r="E62" s="16">
        <f>D62-C62</f>
        <v>0</v>
      </c>
      <c r="F62" s="20">
        <f>E62/C$73</f>
        <v>0</v>
      </c>
    </row>
    <row r="63" spans="1:6" ht="15.6" x14ac:dyDescent="0.3">
      <c r="A63" s="12"/>
      <c r="B63" s="21" t="s">
        <v>77</v>
      </c>
      <c r="C63" s="22"/>
      <c r="D63" s="22"/>
      <c r="E63" s="22"/>
      <c r="F63" s="23"/>
    </row>
    <row r="64" spans="1:6" x14ac:dyDescent="0.3">
      <c r="A64" s="11" t="s">
        <v>78</v>
      </c>
      <c r="B64" s="4" t="s">
        <v>79</v>
      </c>
      <c r="C64" s="15">
        <v>220</v>
      </c>
      <c r="D64" s="24">
        <v>219</v>
      </c>
      <c r="E64" s="16">
        <f>SUM(D64-C64)</f>
        <v>-1</v>
      </c>
      <c r="F64" s="20">
        <f>E64/C$73</f>
        <v>-1.5037593984962407E-3</v>
      </c>
    </row>
    <row r="65" spans="1:6" ht="110.4" x14ac:dyDescent="0.3">
      <c r="A65" s="11" t="s">
        <v>80</v>
      </c>
      <c r="B65" s="4" t="s">
        <v>125</v>
      </c>
      <c r="C65" s="15">
        <v>10</v>
      </c>
      <c r="D65" s="15">
        <v>0</v>
      </c>
      <c r="E65" s="16">
        <f t="shared" ref="E65:E66" si="1">SUM(D65-C65)</f>
        <v>-10</v>
      </c>
      <c r="F65" s="20">
        <f>E65/C$73</f>
        <v>-1.5037593984962405E-2</v>
      </c>
    </row>
    <row r="66" spans="1:6" ht="69" x14ac:dyDescent="0.3">
      <c r="A66" s="11" t="s">
        <v>82</v>
      </c>
      <c r="B66" s="4" t="s">
        <v>83</v>
      </c>
      <c r="C66" s="15">
        <v>80</v>
      </c>
      <c r="D66" s="15">
        <v>78</v>
      </c>
      <c r="E66" s="16">
        <f t="shared" si="1"/>
        <v>-2</v>
      </c>
      <c r="F66" s="20">
        <f>E66/C$73</f>
        <v>-3.0075187969924814E-3</v>
      </c>
    </row>
    <row r="67" spans="1:6" ht="15.6" x14ac:dyDescent="0.3">
      <c r="A67" s="2"/>
      <c r="B67" s="21" t="s">
        <v>84</v>
      </c>
      <c r="C67" s="22"/>
      <c r="D67" s="22"/>
      <c r="E67" s="22"/>
      <c r="F67" s="23"/>
    </row>
    <row r="68" spans="1:6" ht="27.6" x14ac:dyDescent="0.3">
      <c r="A68" s="11" t="s">
        <v>85</v>
      </c>
      <c r="B68" s="4" t="s">
        <v>86</v>
      </c>
      <c r="C68" s="15">
        <v>15</v>
      </c>
      <c r="D68" s="15">
        <v>15</v>
      </c>
      <c r="E68" s="16">
        <f>SUM(D68-C68)</f>
        <v>0</v>
      </c>
      <c r="F68" s="20">
        <f>E68/C$73</f>
        <v>0</v>
      </c>
    </row>
    <row r="69" spans="1:6" x14ac:dyDescent="0.3">
      <c r="A69" s="11" t="s">
        <v>87</v>
      </c>
      <c r="B69" s="4" t="s">
        <v>88</v>
      </c>
      <c r="C69" s="15">
        <v>200</v>
      </c>
      <c r="D69" s="15">
        <v>200</v>
      </c>
      <c r="E69" s="16">
        <f t="shared" ref="E69:E71" si="2">SUM(D69-C69)</f>
        <v>0</v>
      </c>
      <c r="F69" s="20">
        <f t="shared" ref="F69:F71" si="3">E69/C$73</f>
        <v>0</v>
      </c>
    </row>
    <row r="70" spans="1:6" x14ac:dyDescent="0.3">
      <c r="A70" s="11" t="s">
        <v>89</v>
      </c>
      <c r="B70" s="4" t="s">
        <v>90</v>
      </c>
      <c r="C70" s="15">
        <v>40</v>
      </c>
      <c r="D70" s="15">
        <v>30</v>
      </c>
      <c r="E70" s="16">
        <f t="shared" si="2"/>
        <v>-10</v>
      </c>
      <c r="F70" s="20">
        <f t="shared" si="3"/>
        <v>-1.5037593984962405E-2</v>
      </c>
    </row>
    <row r="71" spans="1:6" x14ac:dyDescent="0.3">
      <c r="A71" s="11" t="s">
        <v>91</v>
      </c>
      <c r="B71" s="4" t="s">
        <v>92</v>
      </c>
      <c r="C71" s="15">
        <v>100</v>
      </c>
      <c r="D71" s="15">
        <v>100</v>
      </c>
      <c r="E71" s="16">
        <f t="shared" si="2"/>
        <v>0</v>
      </c>
      <c r="F71" s="20">
        <f t="shared" si="3"/>
        <v>0</v>
      </c>
    </row>
    <row r="72" spans="1:6" x14ac:dyDescent="0.3">
      <c r="A72" s="105"/>
      <c r="B72" s="106"/>
      <c r="C72" s="106"/>
      <c r="D72" s="106"/>
      <c r="E72" s="106"/>
      <c r="F72" s="107"/>
    </row>
    <row r="73" spans="1:6" ht="31.2" x14ac:dyDescent="0.3">
      <c r="A73" s="13" t="s">
        <v>57</v>
      </c>
      <c r="B73" s="6" t="s">
        <v>93</v>
      </c>
      <c r="C73" s="15">
        <v>665</v>
      </c>
      <c r="D73" s="16">
        <v>642</v>
      </c>
      <c r="E73" s="16">
        <f>D73-C73</f>
        <v>-23</v>
      </c>
      <c r="F73" s="20">
        <f>E73/C$73</f>
        <v>-3.4586466165413533E-2</v>
      </c>
    </row>
    <row r="74" spans="1:6" x14ac:dyDescent="0.3">
      <c r="A74" s="105"/>
      <c r="B74" s="106"/>
      <c r="C74" s="106"/>
      <c r="D74" s="106"/>
      <c r="E74" s="106"/>
      <c r="F74" s="107"/>
    </row>
    <row r="75" spans="1:6" ht="15" customHeight="1" x14ac:dyDescent="0.3">
      <c r="A75" s="122" t="s">
        <v>94</v>
      </c>
      <c r="B75" s="123"/>
      <c r="C75" s="123"/>
      <c r="D75" s="123"/>
      <c r="E75" s="123"/>
      <c r="F75" s="124"/>
    </row>
    <row r="76" spans="1:6" ht="27.6" x14ac:dyDescent="0.3">
      <c r="A76" s="10" t="s">
        <v>95</v>
      </c>
      <c r="B76" s="99" t="s">
        <v>96</v>
      </c>
      <c r="C76" s="100"/>
      <c r="D76" s="101"/>
      <c r="E76" s="99" t="s">
        <v>97</v>
      </c>
      <c r="F76" s="101"/>
    </row>
    <row r="77" spans="1:6" x14ac:dyDescent="0.3">
      <c r="A77" s="9">
        <v>2.1</v>
      </c>
      <c r="B77" s="116" t="s">
        <v>192</v>
      </c>
      <c r="C77" s="116"/>
      <c r="D77" s="116"/>
      <c r="E77" s="111">
        <v>219</v>
      </c>
      <c r="F77" s="117"/>
    </row>
    <row r="78" spans="1:6" x14ac:dyDescent="0.3">
      <c r="A78" s="9">
        <v>2.2000000000000002</v>
      </c>
      <c r="B78" s="111" t="s">
        <v>193</v>
      </c>
      <c r="C78" s="118"/>
      <c r="D78" s="117"/>
      <c r="E78" s="111">
        <v>0</v>
      </c>
      <c r="F78" s="117"/>
    </row>
    <row r="79" spans="1:6" x14ac:dyDescent="0.3">
      <c r="A79" s="9">
        <v>2.2999999999999998</v>
      </c>
      <c r="B79" s="111" t="s">
        <v>83</v>
      </c>
      <c r="C79" s="118"/>
      <c r="D79" s="117"/>
      <c r="E79" s="111">
        <v>78</v>
      </c>
      <c r="F79" s="117"/>
    </row>
    <row r="80" spans="1:6" x14ac:dyDescent="0.3">
      <c r="A80" s="9">
        <v>2.4</v>
      </c>
      <c r="B80" s="111" t="s">
        <v>86</v>
      </c>
      <c r="C80" s="118"/>
      <c r="D80" s="117"/>
      <c r="E80" s="111">
        <v>15</v>
      </c>
      <c r="F80" s="117"/>
    </row>
    <row r="81" spans="1:6" x14ac:dyDescent="0.3">
      <c r="A81" s="9">
        <v>2.5</v>
      </c>
      <c r="B81" s="116" t="s">
        <v>194</v>
      </c>
      <c r="C81" s="116"/>
      <c r="D81" s="116"/>
      <c r="E81" s="111">
        <v>200</v>
      </c>
      <c r="F81" s="117"/>
    </row>
    <row r="82" spans="1:6" ht="36.75" customHeight="1" x14ac:dyDescent="0.3">
      <c r="A82" s="9">
        <v>2.6</v>
      </c>
      <c r="B82" s="158" t="s">
        <v>195</v>
      </c>
      <c r="C82" s="116"/>
      <c r="D82" s="116"/>
      <c r="E82" s="111">
        <v>30</v>
      </c>
      <c r="F82" s="117"/>
    </row>
    <row r="83" spans="1:6" x14ac:dyDescent="0.3">
      <c r="A83" s="9">
        <v>2.7</v>
      </c>
      <c r="B83" s="116" t="s">
        <v>196</v>
      </c>
      <c r="C83" s="116"/>
      <c r="D83" s="116"/>
      <c r="E83" s="111">
        <v>100</v>
      </c>
      <c r="F83" s="117"/>
    </row>
    <row r="84" spans="1:6" x14ac:dyDescent="0.3">
      <c r="A84" s="26"/>
      <c r="B84" s="116"/>
      <c r="C84" s="116"/>
      <c r="D84" s="116"/>
      <c r="E84" s="111"/>
      <c r="F84" s="117"/>
    </row>
    <row r="85" spans="1:6" x14ac:dyDescent="0.3">
      <c r="A85" s="18"/>
      <c r="B85" s="18"/>
      <c r="C85" s="18"/>
      <c r="D85" s="18"/>
      <c r="E85" s="18"/>
      <c r="F85" s="18"/>
    </row>
    <row r="86" spans="1:6" x14ac:dyDescent="0.3">
      <c r="A86" s="115" t="s">
        <v>98</v>
      </c>
      <c r="B86" s="115"/>
      <c r="C86" s="115"/>
      <c r="D86" s="115"/>
      <c r="E86" s="115"/>
      <c r="F86" s="115"/>
    </row>
    <row r="87" spans="1:6" x14ac:dyDescent="0.3">
      <c r="A87" s="115" t="s">
        <v>99</v>
      </c>
      <c r="B87" s="115"/>
      <c r="C87" s="115"/>
      <c r="D87" s="115"/>
      <c r="E87" s="115"/>
      <c r="F87" s="115"/>
    </row>
  </sheetData>
  <mergeCells count="99">
    <mergeCell ref="A6:A8"/>
    <mergeCell ref="B6:F8"/>
    <mergeCell ref="B1:F1"/>
    <mergeCell ref="A2:F2"/>
    <mergeCell ref="A3:F3"/>
    <mergeCell ref="B4:F4"/>
    <mergeCell ref="B5:F5"/>
    <mergeCell ref="B9:C9"/>
    <mergeCell ref="D9:F9"/>
    <mergeCell ref="C10:D10"/>
    <mergeCell ref="E10:F10"/>
    <mergeCell ref="C11:D11"/>
    <mergeCell ref="E11:F11"/>
    <mergeCell ref="D19:F19"/>
    <mergeCell ref="C12:D12"/>
    <mergeCell ref="E12:F12"/>
    <mergeCell ref="A13:F13"/>
    <mergeCell ref="A14:F14"/>
    <mergeCell ref="B15:C15"/>
    <mergeCell ref="D15:F15"/>
    <mergeCell ref="B16:C16"/>
    <mergeCell ref="D16:F16"/>
    <mergeCell ref="B17:C17"/>
    <mergeCell ref="D17:F17"/>
    <mergeCell ref="B18:C18"/>
    <mergeCell ref="B19:C19"/>
    <mergeCell ref="D18:F18"/>
    <mergeCell ref="B28:F28"/>
    <mergeCell ref="B20:C20"/>
    <mergeCell ref="D20:F20"/>
    <mergeCell ref="A21:F21"/>
    <mergeCell ref="A22:F22"/>
    <mergeCell ref="B23:F23"/>
    <mergeCell ref="B24:F24"/>
    <mergeCell ref="B25:F25"/>
    <mergeCell ref="B26:F26"/>
    <mergeCell ref="B27:F27"/>
    <mergeCell ref="B41:C41"/>
    <mergeCell ref="D41:F41"/>
    <mergeCell ref="B30:F30"/>
    <mergeCell ref="A31:F31"/>
    <mergeCell ref="B32:F32"/>
    <mergeCell ref="B33:F33"/>
    <mergeCell ref="B34:F34"/>
    <mergeCell ref="B35:F35"/>
    <mergeCell ref="B36:F36"/>
    <mergeCell ref="B37:F37"/>
    <mergeCell ref="B38:F38"/>
    <mergeCell ref="A39:F39"/>
    <mergeCell ref="B40:F40"/>
    <mergeCell ref="B42:C42"/>
    <mergeCell ref="D42:F42"/>
    <mergeCell ref="B43:C43"/>
    <mergeCell ref="D43:F43"/>
    <mergeCell ref="B44:C44"/>
    <mergeCell ref="D44:F44"/>
    <mergeCell ref="B45:C45"/>
    <mergeCell ref="D45:F45"/>
    <mergeCell ref="A46:F46"/>
    <mergeCell ref="B47:F47"/>
    <mergeCell ref="C48:D48"/>
    <mergeCell ref="E48:F48"/>
    <mergeCell ref="A55:F55"/>
    <mergeCell ref="C49:D49"/>
    <mergeCell ref="E49:F49"/>
    <mergeCell ref="C50:D50"/>
    <mergeCell ref="E50:F50"/>
    <mergeCell ref="C51:D51"/>
    <mergeCell ref="E51:F51"/>
    <mergeCell ref="C52:D52"/>
    <mergeCell ref="E52:F52"/>
    <mergeCell ref="C53:D53"/>
    <mergeCell ref="E53:F53"/>
    <mergeCell ref="A54:F54"/>
    <mergeCell ref="E78:F78"/>
    <mergeCell ref="B79:D79"/>
    <mergeCell ref="E79:F79"/>
    <mergeCell ref="A61:F61"/>
    <mergeCell ref="A72:F72"/>
    <mergeCell ref="A74:F74"/>
    <mergeCell ref="A75:F75"/>
    <mergeCell ref="B76:D76"/>
    <mergeCell ref="E76:F76"/>
    <mergeCell ref="B29:F29"/>
    <mergeCell ref="A87:F87"/>
    <mergeCell ref="B80:D80"/>
    <mergeCell ref="E80:F80"/>
    <mergeCell ref="B81:D81"/>
    <mergeCell ref="E81:F81"/>
    <mergeCell ref="B82:D82"/>
    <mergeCell ref="E82:F82"/>
    <mergeCell ref="B83:D83"/>
    <mergeCell ref="E83:F83"/>
    <mergeCell ref="B84:D84"/>
    <mergeCell ref="E84:F84"/>
    <mergeCell ref="A86:F86"/>
    <mergeCell ref="B77:D77"/>
    <mergeCell ref="E77:F77"/>
    <mergeCell ref="B78:D78"/>
  </mergeCells>
  <hyperlinks>
    <hyperlink ref="B20:C20" r:id="rId1" display="Oldrich.stary@cvut.cz"/>
    <hyperlink ref="D20:F20" r:id="rId2" display="Erika.lahka@cvut.cz"/>
  </hyperlinks>
  <pageMargins left="0.7" right="0.7" top="0.78740157499999996" bottom="0.78740157499999996" header="0.3" footer="0.3"/>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G44" workbookViewId="0">
      <selection activeCell="G16" sqref="G16"/>
    </sheetView>
  </sheetViews>
  <sheetFormatPr defaultRowHeight="14.4" x14ac:dyDescent="0.3"/>
  <cols>
    <col min="1" max="1" width="17.88671875" customWidth="1"/>
    <col min="2" max="2" width="29" customWidth="1"/>
    <col min="3" max="3" width="16.88671875" customWidth="1"/>
    <col min="4" max="4" width="17.6640625" customWidth="1"/>
    <col min="5" max="5" width="14" customWidth="1"/>
    <col min="6" max="6" width="14.6640625" customWidth="1"/>
  </cols>
  <sheetData>
    <row r="1" spans="1:10" ht="18" x14ac:dyDescent="0.35">
      <c r="A1" s="35" t="s">
        <v>0</v>
      </c>
      <c r="B1" s="177" t="s">
        <v>197</v>
      </c>
      <c r="C1" s="178"/>
      <c r="D1" s="178"/>
      <c r="E1" s="178"/>
      <c r="F1" s="179"/>
      <c r="G1" s="36"/>
      <c r="H1" s="36"/>
      <c r="I1" s="36"/>
      <c r="J1" s="36"/>
    </row>
    <row r="2" spans="1:10" ht="15" customHeight="1" x14ac:dyDescent="0.35">
      <c r="A2" s="201" t="s">
        <v>1</v>
      </c>
      <c r="B2" s="202"/>
      <c r="C2" s="202"/>
      <c r="D2" s="202"/>
      <c r="E2" s="202"/>
      <c r="F2" s="203"/>
      <c r="G2" s="36"/>
      <c r="H2" s="36"/>
      <c r="I2" s="36"/>
      <c r="J2" s="36"/>
    </row>
    <row r="3" spans="1:10" ht="15" customHeight="1" x14ac:dyDescent="0.35">
      <c r="A3" s="201" t="s">
        <v>100</v>
      </c>
      <c r="B3" s="202"/>
      <c r="C3" s="202"/>
      <c r="D3" s="202"/>
      <c r="E3" s="202"/>
      <c r="F3" s="203"/>
      <c r="G3" s="36"/>
      <c r="H3" s="36"/>
      <c r="I3" s="36"/>
      <c r="J3" s="36"/>
    </row>
    <row r="4" spans="1:10" x14ac:dyDescent="0.3">
      <c r="A4" s="37" t="s">
        <v>3</v>
      </c>
      <c r="B4" s="182" t="s">
        <v>4</v>
      </c>
      <c r="C4" s="182"/>
      <c r="D4" s="182"/>
      <c r="E4" s="182"/>
      <c r="F4" s="183"/>
      <c r="G4" s="36"/>
      <c r="H4" s="36"/>
      <c r="I4" s="36"/>
      <c r="J4" s="36"/>
    </row>
    <row r="5" spans="1:10" x14ac:dyDescent="0.3">
      <c r="A5" s="37" t="s">
        <v>5</v>
      </c>
      <c r="B5" s="182" t="s">
        <v>6</v>
      </c>
      <c r="C5" s="182"/>
      <c r="D5" s="182"/>
      <c r="E5" s="182"/>
      <c r="F5" s="183"/>
      <c r="G5" s="36"/>
      <c r="H5" s="36"/>
      <c r="I5" s="36"/>
      <c r="J5" s="36"/>
    </row>
    <row r="6" spans="1:10" x14ac:dyDescent="0.3">
      <c r="A6" s="190" t="s">
        <v>7</v>
      </c>
      <c r="B6" s="192" t="s">
        <v>8</v>
      </c>
      <c r="C6" s="193"/>
      <c r="D6" s="193"/>
      <c r="E6" s="193"/>
      <c r="F6" s="194"/>
      <c r="G6" s="36"/>
      <c r="H6" s="36"/>
      <c r="I6" s="36"/>
      <c r="J6" s="36"/>
    </row>
    <row r="7" spans="1:10" ht="15.75" customHeight="1" x14ac:dyDescent="0.3">
      <c r="A7" s="190"/>
      <c r="B7" s="195"/>
      <c r="C7" s="196"/>
      <c r="D7" s="196"/>
      <c r="E7" s="196"/>
      <c r="F7" s="197"/>
      <c r="G7" s="36"/>
      <c r="H7" s="36"/>
      <c r="I7" s="36"/>
      <c r="J7" s="36"/>
    </row>
    <row r="8" spans="1:10" ht="15.75" customHeight="1" x14ac:dyDescent="0.3">
      <c r="A8" s="191"/>
      <c r="B8" s="198"/>
      <c r="C8" s="199"/>
      <c r="D8" s="199"/>
      <c r="E8" s="199"/>
      <c r="F8" s="200"/>
      <c r="G8" s="36"/>
      <c r="H8" s="36"/>
      <c r="I8" s="36"/>
      <c r="J8" s="36"/>
    </row>
    <row r="9" spans="1:10" ht="15" customHeight="1" x14ac:dyDescent="0.3">
      <c r="A9" s="37" t="s">
        <v>9</v>
      </c>
      <c r="B9" s="180" t="s">
        <v>10</v>
      </c>
      <c r="C9" s="181"/>
      <c r="D9" s="180" t="s">
        <v>11</v>
      </c>
      <c r="E9" s="180"/>
      <c r="F9" s="181"/>
      <c r="G9" s="36"/>
      <c r="H9" s="36"/>
      <c r="I9" s="36"/>
      <c r="J9" s="36"/>
    </row>
    <row r="10" spans="1:10" ht="25.5" customHeight="1" x14ac:dyDescent="0.3">
      <c r="A10" s="38" t="s">
        <v>12</v>
      </c>
      <c r="B10" s="39" t="s">
        <v>13</v>
      </c>
      <c r="C10" s="180" t="s">
        <v>14</v>
      </c>
      <c r="D10" s="181"/>
      <c r="E10" s="180" t="s">
        <v>15</v>
      </c>
      <c r="F10" s="181"/>
      <c r="G10" s="36"/>
      <c r="H10" s="36"/>
      <c r="I10" s="36"/>
      <c r="J10" s="36"/>
    </row>
    <row r="11" spans="1:10" x14ac:dyDescent="0.3">
      <c r="A11" s="37" t="s">
        <v>16</v>
      </c>
      <c r="B11" s="33">
        <v>498</v>
      </c>
      <c r="C11" s="182">
        <v>498</v>
      </c>
      <c r="D11" s="183"/>
      <c r="E11" s="182">
        <v>0</v>
      </c>
      <c r="F11" s="183"/>
      <c r="G11" s="36"/>
      <c r="H11" s="36"/>
      <c r="I11" s="36"/>
      <c r="J11" s="36"/>
    </row>
    <row r="12" spans="1:10" x14ac:dyDescent="0.3">
      <c r="A12" s="37" t="s">
        <v>17</v>
      </c>
      <c r="B12" s="33">
        <v>498</v>
      </c>
      <c r="C12" s="182">
        <v>498</v>
      </c>
      <c r="D12" s="183"/>
      <c r="E12" s="182">
        <v>0</v>
      </c>
      <c r="F12" s="183"/>
      <c r="G12" s="36"/>
      <c r="H12" s="36"/>
      <c r="I12" s="36"/>
      <c r="J12" s="36"/>
    </row>
    <row r="13" spans="1:10" x14ac:dyDescent="0.3">
      <c r="A13" s="174" t="s">
        <v>198</v>
      </c>
      <c r="B13" s="175"/>
      <c r="C13" s="175"/>
      <c r="D13" s="175"/>
      <c r="E13" s="175"/>
      <c r="F13" s="176"/>
      <c r="G13" s="36"/>
      <c r="H13" s="36"/>
      <c r="I13" s="36"/>
      <c r="J13" s="36"/>
    </row>
    <row r="14" spans="1:10" ht="15.6" x14ac:dyDescent="0.3">
      <c r="A14" s="177" t="s">
        <v>18</v>
      </c>
      <c r="B14" s="178"/>
      <c r="C14" s="178"/>
      <c r="D14" s="178"/>
      <c r="E14" s="178"/>
      <c r="F14" s="179"/>
      <c r="G14" s="36"/>
      <c r="H14" s="36"/>
      <c r="I14" s="36"/>
      <c r="J14" s="36"/>
    </row>
    <row r="15" spans="1:10" x14ac:dyDescent="0.3">
      <c r="A15" s="40" t="s">
        <v>198</v>
      </c>
      <c r="B15" s="180" t="s">
        <v>19</v>
      </c>
      <c r="C15" s="181"/>
      <c r="D15" s="180" t="s">
        <v>20</v>
      </c>
      <c r="E15" s="180"/>
      <c r="F15" s="181"/>
      <c r="G15" s="36"/>
      <c r="H15" s="36"/>
      <c r="I15" s="36"/>
      <c r="J15" s="36"/>
    </row>
    <row r="16" spans="1:10" x14ac:dyDescent="0.3">
      <c r="A16" s="37" t="s">
        <v>21</v>
      </c>
      <c r="B16" s="182" t="s">
        <v>199</v>
      </c>
      <c r="C16" s="183"/>
      <c r="D16" s="182" t="s">
        <v>200</v>
      </c>
      <c r="E16" s="182"/>
      <c r="F16" s="183"/>
      <c r="G16" s="36"/>
      <c r="H16" s="36"/>
      <c r="I16" s="36"/>
      <c r="J16" s="36"/>
    </row>
    <row r="17" spans="1:10" x14ac:dyDescent="0.3">
      <c r="A17" s="37" t="s">
        <v>0</v>
      </c>
      <c r="B17" s="182" t="s">
        <v>201</v>
      </c>
      <c r="C17" s="183"/>
      <c r="D17" s="182" t="s">
        <v>201</v>
      </c>
      <c r="E17" s="182"/>
      <c r="F17" s="183"/>
      <c r="G17" s="36"/>
      <c r="H17" s="36"/>
      <c r="I17" s="36"/>
      <c r="J17" s="36"/>
    </row>
    <row r="18" spans="1:10" x14ac:dyDescent="0.3">
      <c r="A18" s="37" t="s">
        <v>25</v>
      </c>
      <c r="B18" s="182" t="s">
        <v>202</v>
      </c>
      <c r="C18" s="183"/>
      <c r="D18" s="182" t="s">
        <v>202</v>
      </c>
      <c r="E18" s="182"/>
      <c r="F18" s="183"/>
      <c r="G18" s="36"/>
      <c r="H18" s="36"/>
      <c r="I18" s="36"/>
      <c r="J18" s="36"/>
    </row>
    <row r="19" spans="1:10" x14ac:dyDescent="0.3">
      <c r="A19" s="37" t="s">
        <v>27</v>
      </c>
      <c r="B19" s="187">
        <v>420776126781</v>
      </c>
      <c r="C19" s="183"/>
      <c r="D19" s="187">
        <v>542591135</v>
      </c>
      <c r="E19" s="182"/>
      <c r="F19" s="183"/>
      <c r="G19" s="36"/>
      <c r="H19" s="36"/>
      <c r="I19" s="36"/>
      <c r="J19" s="36"/>
    </row>
    <row r="20" spans="1:10" x14ac:dyDescent="0.3">
      <c r="A20" s="37" t="s">
        <v>28</v>
      </c>
      <c r="B20" s="188" t="s">
        <v>203</v>
      </c>
      <c r="C20" s="189"/>
      <c r="D20" s="188" t="s">
        <v>204</v>
      </c>
      <c r="E20" s="188"/>
      <c r="F20" s="189"/>
      <c r="G20" s="36"/>
      <c r="H20" s="36"/>
      <c r="I20" s="36"/>
      <c r="J20" s="36"/>
    </row>
    <row r="21" spans="1:10" x14ac:dyDescent="0.3">
      <c r="A21" s="174" t="s">
        <v>198</v>
      </c>
      <c r="B21" s="175"/>
      <c r="C21" s="175"/>
      <c r="D21" s="175"/>
      <c r="E21" s="175"/>
      <c r="F21" s="176"/>
      <c r="G21" s="36"/>
      <c r="H21" s="36"/>
      <c r="I21" s="36"/>
      <c r="J21" s="36"/>
    </row>
    <row r="22" spans="1:10" ht="15" customHeight="1" x14ac:dyDescent="0.3">
      <c r="A22" s="177" t="s">
        <v>30</v>
      </c>
      <c r="B22" s="178"/>
      <c r="C22" s="178"/>
      <c r="D22" s="178"/>
      <c r="E22" s="178"/>
      <c r="F22" s="179"/>
      <c r="G22" s="36"/>
      <c r="H22" s="36"/>
      <c r="I22" s="36"/>
      <c r="J22" s="36"/>
    </row>
    <row r="23" spans="1:10" ht="29.25" customHeight="1" x14ac:dyDescent="0.3">
      <c r="A23" s="37" t="s">
        <v>31</v>
      </c>
      <c r="B23" s="180" t="s">
        <v>32</v>
      </c>
      <c r="C23" s="180"/>
      <c r="D23" s="180"/>
      <c r="E23" s="180"/>
      <c r="F23" s="181"/>
      <c r="G23" s="36"/>
      <c r="H23" s="36"/>
      <c r="I23" s="36"/>
      <c r="J23" s="36"/>
    </row>
    <row r="24" spans="1:10" x14ac:dyDescent="0.3">
      <c r="A24" s="41" t="s">
        <v>198</v>
      </c>
      <c r="B24" s="182" t="s">
        <v>205</v>
      </c>
      <c r="C24" s="182"/>
      <c r="D24" s="182"/>
      <c r="E24" s="182"/>
      <c r="F24" s="183"/>
      <c r="G24" s="36"/>
      <c r="H24" s="36"/>
      <c r="I24" s="36"/>
      <c r="J24" s="36"/>
    </row>
    <row r="25" spans="1:10" x14ac:dyDescent="0.3">
      <c r="A25" s="41" t="s">
        <v>198</v>
      </c>
      <c r="B25" s="182" t="s">
        <v>206</v>
      </c>
      <c r="C25" s="182"/>
      <c r="D25" s="182"/>
      <c r="E25" s="182"/>
      <c r="F25" s="183"/>
      <c r="G25" s="36"/>
      <c r="H25" s="36"/>
      <c r="I25" s="36"/>
      <c r="J25" s="36"/>
    </row>
    <row r="26" spans="1:10" x14ac:dyDescent="0.3">
      <c r="A26" s="41" t="s">
        <v>198</v>
      </c>
      <c r="B26" s="182" t="s">
        <v>207</v>
      </c>
      <c r="C26" s="182"/>
      <c r="D26" s="182"/>
      <c r="E26" s="182"/>
      <c r="F26" s="183"/>
      <c r="G26" s="36"/>
      <c r="H26" s="36"/>
      <c r="I26" s="36"/>
      <c r="J26" s="36"/>
    </row>
    <row r="27" spans="1:10" x14ac:dyDescent="0.3">
      <c r="A27" s="174" t="s">
        <v>198</v>
      </c>
      <c r="B27" s="175"/>
      <c r="C27" s="175"/>
      <c r="D27" s="175"/>
      <c r="E27" s="175"/>
      <c r="F27" s="176"/>
      <c r="G27" s="36"/>
      <c r="H27" s="36"/>
      <c r="I27" s="36"/>
      <c r="J27" s="36"/>
    </row>
    <row r="28" spans="1:10" ht="15" customHeight="1" x14ac:dyDescent="0.3">
      <c r="A28" s="37" t="s">
        <v>36</v>
      </c>
      <c r="B28" s="180" t="s">
        <v>37</v>
      </c>
      <c r="C28" s="180"/>
      <c r="D28" s="180"/>
      <c r="E28" s="180"/>
      <c r="F28" s="181"/>
      <c r="G28" s="36"/>
      <c r="H28" s="36"/>
      <c r="I28" s="36"/>
      <c r="J28" s="36"/>
    </row>
    <row r="29" spans="1:10" x14ac:dyDescent="0.3">
      <c r="A29" s="41" t="s">
        <v>198</v>
      </c>
      <c r="B29" s="180" t="s">
        <v>208</v>
      </c>
      <c r="C29" s="180"/>
      <c r="D29" s="180"/>
      <c r="E29" s="180"/>
      <c r="F29" s="181"/>
      <c r="G29" s="36"/>
      <c r="H29" s="36"/>
      <c r="I29" s="36"/>
      <c r="J29" s="36"/>
    </row>
    <row r="30" spans="1:10" x14ac:dyDescent="0.3">
      <c r="A30" s="41" t="s">
        <v>198</v>
      </c>
      <c r="B30" s="180" t="s">
        <v>209</v>
      </c>
      <c r="C30" s="180"/>
      <c r="D30" s="180"/>
      <c r="E30" s="180"/>
      <c r="F30" s="181"/>
      <c r="G30" s="36"/>
      <c r="H30" s="36"/>
      <c r="I30" s="36"/>
      <c r="J30" s="36"/>
    </row>
    <row r="31" spans="1:10" x14ac:dyDescent="0.3">
      <c r="A31" s="41" t="s">
        <v>198</v>
      </c>
      <c r="B31" s="180" t="s">
        <v>210</v>
      </c>
      <c r="C31" s="180"/>
      <c r="D31" s="180"/>
      <c r="E31" s="180"/>
      <c r="F31" s="181"/>
      <c r="G31" s="36"/>
      <c r="H31" s="36"/>
      <c r="I31" s="36"/>
      <c r="J31" s="36"/>
    </row>
    <row r="32" spans="1:10" x14ac:dyDescent="0.3">
      <c r="A32" s="41" t="s">
        <v>198</v>
      </c>
      <c r="B32" s="180" t="s">
        <v>211</v>
      </c>
      <c r="C32" s="180"/>
      <c r="D32" s="180"/>
      <c r="E32" s="180"/>
      <c r="F32" s="181"/>
      <c r="G32" s="36"/>
      <c r="H32" s="36"/>
      <c r="I32" s="36"/>
      <c r="J32" s="36"/>
    </row>
    <row r="33" spans="1:10" x14ac:dyDescent="0.3">
      <c r="A33" s="41" t="s">
        <v>198</v>
      </c>
      <c r="B33" s="180" t="s">
        <v>212</v>
      </c>
      <c r="C33" s="180"/>
      <c r="D33" s="180"/>
      <c r="E33" s="180"/>
      <c r="F33" s="181"/>
      <c r="G33" s="36"/>
      <c r="H33" s="36"/>
      <c r="I33" s="36"/>
      <c r="J33" s="36"/>
    </row>
    <row r="34" spans="1:10" x14ac:dyDescent="0.3">
      <c r="A34" s="174" t="s">
        <v>198</v>
      </c>
      <c r="B34" s="175"/>
      <c r="C34" s="175"/>
      <c r="D34" s="175"/>
      <c r="E34" s="175"/>
      <c r="F34" s="176"/>
      <c r="G34" s="36"/>
      <c r="H34" s="36"/>
      <c r="I34" s="36"/>
      <c r="J34" s="36"/>
    </row>
    <row r="35" spans="1:10" x14ac:dyDescent="0.3">
      <c r="A35" s="37" t="s">
        <v>50</v>
      </c>
      <c r="B35" s="180" t="s">
        <v>51</v>
      </c>
      <c r="C35" s="180"/>
      <c r="D35" s="180"/>
      <c r="E35" s="180"/>
      <c r="F35" s="181"/>
      <c r="G35" s="36"/>
      <c r="H35" s="36"/>
      <c r="I35" s="36"/>
      <c r="J35" s="36"/>
    </row>
    <row r="36" spans="1:10" x14ac:dyDescent="0.3">
      <c r="A36" s="37" t="s">
        <v>52</v>
      </c>
      <c r="B36" s="180" t="s">
        <v>53</v>
      </c>
      <c r="C36" s="181"/>
      <c r="D36" s="180" t="s">
        <v>54</v>
      </c>
      <c r="E36" s="180"/>
      <c r="F36" s="181"/>
      <c r="G36" s="36"/>
      <c r="H36" s="36"/>
      <c r="I36" s="36"/>
      <c r="J36" s="43"/>
    </row>
    <row r="37" spans="1:10" x14ac:dyDescent="0.3">
      <c r="A37" s="37" t="s">
        <v>55</v>
      </c>
      <c r="B37" s="182" t="s">
        <v>198</v>
      </c>
      <c r="C37" s="183"/>
      <c r="D37" s="182" t="s">
        <v>198</v>
      </c>
      <c r="E37" s="182"/>
      <c r="F37" s="183"/>
      <c r="G37" s="36"/>
      <c r="H37" s="36"/>
      <c r="I37" s="36"/>
      <c r="J37" s="36"/>
    </row>
    <row r="38" spans="1:10" x14ac:dyDescent="0.3">
      <c r="A38" s="37" t="s">
        <v>56</v>
      </c>
      <c r="B38" s="182" t="s">
        <v>198</v>
      </c>
      <c r="C38" s="183"/>
      <c r="D38" s="182" t="s">
        <v>198</v>
      </c>
      <c r="E38" s="182"/>
      <c r="F38" s="183"/>
      <c r="G38" s="36"/>
      <c r="H38" s="36"/>
      <c r="I38" s="36"/>
      <c r="J38" s="36"/>
    </row>
    <row r="39" spans="1:10" ht="33.75" customHeight="1" x14ac:dyDescent="0.3">
      <c r="A39" s="37" t="s">
        <v>57</v>
      </c>
      <c r="B39" s="182" t="s">
        <v>198</v>
      </c>
      <c r="C39" s="183"/>
      <c r="D39" s="182" t="s">
        <v>198</v>
      </c>
      <c r="E39" s="182"/>
      <c r="F39" s="183"/>
      <c r="G39" s="36"/>
      <c r="H39" s="36"/>
      <c r="I39" s="36"/>
      <c r="J39" s="36"/>
    </row>
    <row r="40" spans="1:10" ht="45" customHeight="1" x14ac:dyDescent="0.3">
      <c r="A40" s="37" t="s">
        <v>58</v>
      </c>
      <c r="B40" s="182" t="s">
        <v>198</v>
      </c>
      <c r="C40" s="183"/>
      <c r="D40" s="182" t="s">
        <v>198</v>
      </c>
      <c r="E40" s="182"/>
      <c r="F40" s="183"/>
      <c r="G40" s="36"/>
      <c r="H40" s="36"/>
      <c r="I40" s="36"/>
      <c r="J40" s="36"/>
    </row>
    <row r="41" spans="1:10" x14ac:dyDescent="0.3">
      <c r="A41" s="174" t="s">
        <v>198</v>
      </c>
      <c r="B41" s="175"/>
      <c r="C41" s="175"/>
      <c r="D41" s="175"/>
      <c r="E41" s="175"/>
      <c r="F41" s="176"/>
      <c r="G41" s="36"/>
      <c r="H41" s="36"/>
      <c r="I41" s="36"/>
      <c r="J41" s="36"/>
    </row>
    <row r="42" spans="1:10" ht="15" customHeight="1" x14ac:dyDescent="0.3">
      <c r="A42" s="37" t="s">
        <v>59</v>
      </c>
      <c r="B42" s="180" t="s">
        <v>60</v>
      </c>
      <c r="C42" s="180"/>
      <c r="D42" s="180"/>
      <c r="E42" s="180"/>
      <c r="F42" s="181"/>
      <c r="G42" s="36"/>
      <c r="H42" s="36"/>
      <c r="I42" s="36"/>
      <c r="J42" s="36"/>
    </row>
    <row r="43" spans="1:10" x14ac:dyDescent="0.3">
      <c r="A43" s="40" t="s">
        <v>198</v>
      </c>
      <c r="B43" s="39" t="s">
        <v>61</v>
      </c>
      <c r="C43" s="180" t="s">
        <v>62</v>
      </c>
      <c r="D43" s="181"/>
      <c r="E43" s="180" t="s">
        <v>63</v>
      </c>
      <c r="F43" s="181"/>
      <c r="G43" s="36"/>
      <c r="H43" s="36"/>
      <c r="I43" s="36"/>
      <c r="J43" s="36"/>
    </row>
    <row r="44" spans="1:10" x14ac:dyDescent="0.3">
      <c r="A44" s="41" t="s">
        <v>198</v>
      </c>
      <c r="B44" s="33" t="s">
        <v>198</v>
      </c>
      <c r="C44" s="182" t="s">
        <v>198</v>
      </c>
      <c r="D44" s="183"/>
      <c r="E44" s="182" t="s">
        <v>198</v>
      </c>
      <c r="F44" s="183"/>
      <c r="G44" s="36"/>
      <c r="H44" s="36"/>
      <c r="I44" s="36"/>
      <c r="J44" s="36"/>
    </row>
    <row r="45" spans="1:10" x14ac:dyDescent="0.3">
      <c r="A45" s="41" t="s">
        <v>198</v>
      </c>
      <c r="B45" s="33" t="s">
        <v>198</v>
      </c>
      <c r="C45" s="182" t="s">
        <v>198</v>
      </c>
      <c r="D45" s="183"/>
      <c r="E45" s="182" t="s">
        <v>198</v>
      </c>
      <c r="F45" s="183"/>
      <c r="G45" s="36"/>
      <c r="H45" s="36"/>
      <c r="I45" s="36"/>
      <c r="J45" s="36"/>
    </row>
    <row r="46" spans="1:10" ht="46.5" customHeight="1" x14ac:dyDescent="0.3">
      <c r="A46" s="41" t="s">
        <v>198</v>
      </c>
      <c r="B46" s="33" t="s">
        <v>198</v>
      </c>
      <c r="C46" s="182" t="s">
        <v>198</v>
      </c>
      <c r="D46" s="183"/>
      <c r="E46" s="182" t="s">
        <v>198</v>
      </c>
      <c r="F46" s="183"/>
      <c r="G46" s="36"/>
      <c r="H46" s="36"/>
      <c r="I46" s="36"/>
      <c r="J46" s="36"/>
    </row>
    <row r="47" spans="1:10" ht="33.75" customHeight="1" x14ac:dyDescent="0.3">
      <c r="A47" s="41" t="s">
        <v>198</v>
      </c>
      <c r="B47" s="33" t="s">
        <v>198</v>
      </c>
      <c r="C47" s="182" t="s">
        <v>198</v>
      </c>
      <c r="D47" s="183"/>
      <c r="E47" s="182" t="s">
        <v>198</v>
      </c>
      <c r="F47" s="183"/>
      <c r="G47" s="36"/>
      <c r="H47" s="36"/>
      <c r="I47" s="36"/>
      <c r="J47" s="36"/>
    </row>
    <row r="48" spans="1:10" x14ac:dyDescent="0.3">
      <c r="A48" s="41" t="s">
        <v>198</v>
      </c>
      <c r="B48" s="33" t="s">
        <v>198</v>
      </c>
      <c r="C48" s="182" t="s">
        <v>198</v>
      </c>
      <c r="D48" s="183"/>
      <c r="E48" s="182" t="s">
        <v>198</v>
      </c>
      <c r="F48" s="183"/>
      <c r="G48" s="36"/>
      <c r="H48" s="36"/>
      <c r="I48" s="36"/>
      <c r="J48" s="36"/>
    </row>
    <row r="49" spans="1:10" x14ac:dyDescent="0.3">
      <c r="A49" s="174" t="s">
        <v>198</v>
      </c>
      <c r="B49" s="175"/>
      <c r="C49" s="175"/>
      <c r="D49" s="175"/>
      <c r="E49" s="175"/>
      <c r="F49" s="176"/>
      <c r="G49" s="36"/>
      <c r="H49" s="36"/>
      <c r="I49" s="36"/>
      <c r="J49" s="36"/>
    </row>
    <row r="50" spans="1:10" ht="15.6" x14ac:dyDescent="0.3">
      <c r="A50" s="177" t="s">
        <v>64</v>
      </c>
      <c r="B50" s="178"/>
      <c r="C50" s="178"/>
      <c r="D50" s="178"/>
      <c r="E50" s="178"/>
      <c r="F50" s="179"/>
      <c r="G50" s="36"/>
      <c r="H50" s="36"/>
      <c r="I50" s="36"/>
      <c r="J50" s="36"/>
    </row>
    <row r="51" spans="1:10" ht="41.4" x14ac:dyDescent="0.3">
      <c r="A51" s="40" t="s">
        <v>198</v>
      </c>
      <c r="B51" s="44" t="s">
        <v>198</v>
      </c>
      <c r="C51" s="39" t="s">
        <v>65</v>
      </c>
      <c r="D51" s="39" t="s">
        <v>66</v>
      </c>
      <c r="E51" s="45" t="s">
        <v>67</v>
      </c>
      <c r="F51" s="46" t="s">
        <v>68</v>
      </c>
      <c r="G51" s="36"/>
      <c r="H51" s="36"/>
      <c r="I51" s="36"/>
      <c r="J51" s="36"/>
    </row>
    <row r="52" spans="1:10" ht="31.2" x14ac:dyDescent="0.3">
      <c r="A52" s="38" t="s">
        <v>55</v>
      </c>
      <c r="B52" s="47" t="s">
        <v>69</v>
      </c>
      <c r="C52" s="48">
        <v>0</v>
      </c>
      <c r="D52" s="48">
        <v>0</v>
      </c>
      <c r="E52" s="49">
        <v>0</v>
      </c>
      <c r="F52" s="50">
        <v>0</v>
      </c>
      <c r="G52" s="36"/>
      <c r="H52" s="36"/>
      <c r="I52" s="36"/>
      <c r="J52" s="36"/>
    </row>
    <row r="53" spans="1:10" ht="27.6" x14ac:dyDescent="0.3">
      <c r="A53" s="51">
        <v>45323</v>
      </c>
      <c r="B53" s="33" t="s">
        <v>71</v>
      </c>
      <c r="C53" s="52">
        <v>0</v>
      </c>
      <c r="D53" s="52">
        <v>0</v>
      </c>
      <c r="E53" s="48">
        <v>0</v>
      </c>
      <c r="F53" s="53">
        <v>0</v>
      </c>
      <c r="G53" s="36"/>
      <c r="H53" s="36"/>
      <c r="I53" s="36"/>
      <c r="J53" s="36"/>
    </row>
    <row r="54" spans="1:10" ht="15" customHeight="1" x14ac:dyDescent="0.3">
      <c r="A54" s="51">
        <v>45352</v>
      </c>
      <c r="B54" s="33" t="s">
        <v>73</v>
      </c>
      <c r="C54" s="52">
        <v>0</v>
      </c>
      <c r="D54" s="52">
        <v>0</v>
      </c>
      <c r="E54" s="48">
        <v>0</v>
      </c>
      <c r="F54" s="53">
        <v>0</v>
      </c>
      <c r="G54" s="36"/>
      <c r="H54" s="36"/>
      <c r="I54" s="36"/>
      <c r="J54" s="36"/>
    </row>
    <row r="55" spans="1:10" x14ac:dyDescent="0.3">
      <c r="A55" s="51">
        <v>45383</v>
      </c>
      <c r="B55" s="33" t="s">
        <v>75</v>
      </c>
      <c r="C55" s="52">
        <v>0</v>
      </c>
      <c r="D55" s="52">
        <v>0</v>
      </c>
      <c r="E55" s="48">
        <v>0</v>
      </c>
      <c r="F55" s="53">
        <v>0</v>
      </c>
      <c r="G55" s="36"/>
      <c r="H55" s="36"/>
      <c r="I55" s="36"/>
      <c r="J55" s="36"/>
    </row>
    <row r="56" spans="1:10" ht="32.25" customHeight="1" x14ac:dyDescent="0.3">
      <c r="A56" s="174" t="s">
        <v>198</v>
      </c>
      <c r="B56" s="175"/>
      <c r="C56" s="175"/>
      <c r="D56" s="175"/>
      <c r="E56" s="175"/>
      <c r="F56" s="176"/>
      <c r="G56" s="36"/>
      <c r="H56" s="36"/>
      <c r="I56" s="36"/>
      <c r="J56" s="36"/>
    </row>
    <row r="57" spans="1:10" ht="31.2" x14ac:dyDescent="0.3">
      <c r="A57" s="38" t="s">
        <v>56</v>
      </c>
      <c r="B57" s="47" t="s">
        <v>76</v>
      </c>
      <c r="C57" s="48">
        <v>498</v>
      </c>
      <c r="D57" s="48" t="s">
        <v>198</v>
      </c>
      <c r="E57" s="48">
        <v>-498</v>
      </c>
      <c r="F57" s="53">
        <v>-1</v>
      </c>
      <c r="G57" s="36"/>
      <c r="H57" s="36"/>
      <c r="I57" s="36"/>
      <c r="J57" s="36"/>
    </row>
    <row r="58" spans="1:10" ht="15.6" x14ac:dyDescent="0.3">
      <c r="A58" s="41" t="s">
        <v>198</v>
      </c>
      <c r="B58" s="54" t="s">
        <v>77</v>
      </c>
      <c r="C58" s="54" t="s">
        <v>198</v>
      </c>
      <c r="D58" s="54" t="s">
        <v>198</v>
      </c>
      <c r="E58" s="54" t="s">
        <v>198</v>
      </c>
      <c r="F58" s="47" t="s">
        <v>198</v>
      </c>
      <c r="G58" s="36"/>
      <c r="H58" s="36"/>
      <c r="I58" s="36"/>
      <c r="J58" s="36"/>
    </row>
    <row r="59" spans="1:10" x14ac:dyDescent="0.3">
      <c r="A59" s="51">
        <v>45293</v>
      </c>
      <c r="B59" s="33" t="s">
        <v>79</v>
      </c>
      <c r="C59" s="52">
        <v>216</v>
      </c>
      <c r="D59" s="52">
        <v>170</v>
      </c>
      <c r="E59" s="48">
        <v>-46</v>
      </c>
      <c r="F59" s="53">
        <v>-0.09</v>
      </c>
      <c r="G59" s="36"/>
      <c r="H59" s="36"/>
      <c r="I59" s="36"/>
      <c r="J59" s="36"/>
    </row>
    <row r="60" spans="1:10" ht="110.4" x14ac:dyDescent="0.3">
      <c r="A60" s="51">
        <v>45324</v>
      </c>
      <c r="B60" s="33" t="s">
        <v>125</v>
      </c>
      <c r="C60" s="52">
        <v>0</v>
      </c>
      <c r="D60" s="52">
        <v>46</v>
      </c>
      <c r="E60" s="48">
        <v>46</v>
      </c>
      <c r="F60" s="53">
        <v>0.09</v>
      </c>
      <c r="G60" s="36"/>
      <c r="H60" s="36"/>
      <c r="I60" s="36"/>
      <c r="J60" s="36"/>
    </row>
    <row r="61" spans="1:10" ht="69" x14ac:dyDescent="0.3">
      <c r="A61" s="51">
        <v>45353</v>
      </c>
      <c r="B61" s="33" t="s">
        <v>83</v>
      </c>
      <c r="C61" s="52">
        <v>72</v>
      </c>
      <c r="D61" s="52">
        <v>72</v>
      </c>
      <c r="E61" s="48">
        <v>0</v>
      </c>
      <c r="F61" s="53">
        <v>0</v>
      </c>
      <c r="G61" s="36"/>
      <c r="H61" s="36"/>
      <c r="I61" s="36"/>
      <c r="J61" s="36"/>
    </row>
    <row r="62" spans="1:10" ht="15.6" x14ac:dyDescent="0.3">
      <c r="A62" s="40" t="s">
        <v>198</v>
      </c>
      <c r="B62" s="54" t="s">
        <v>84</v>
      </c>
      <c r="C62" s="54" t="s">
        <v>198</v>
      </c>
      <c r="D62" s="54" t="s">
        <v>198</v>
      </c>
      <c r="E62" s="54" t="s">
        <v>198</v>
      </c>
      <c r="F62" s="47" t="s">
        <v>198</v>
      </c>
      <c r="G62" s="36"/>
      <c r="H62" s="36"/>
      <c r="I62" s="36"/>
      <c r="J62" s="36"/>
    </row>
    <row r="63" spans="1:10" ht="27.6" x14ac:dyDescent="0.3">
      <c r="A63" s="51">
        <v>45384</v>
      </c>
      <c r="B63" s="33" t="s">
        <v>86</v>
      </c>
      <c r="C63" s="52">
        <v>0</v>
      </c>
      <c r="D63" s="52">
        <v>0</v>
      </c>
      <c r="E63" s="48">
        <v>0</v>
      </c>
      <c r="F63" s="53">
        <v>0</v>
      </c>
      <c r="G63" s="36"/>
      <c r="H63" s="36"/>
      <c r="I63" s="36"/>
      <c r="J63" s="36"/>
    </row>
    <row r="64" spans="1:10" x14ac:dyDescent="0.3">
      <c r="A64" s="51">
        <v>45414</v>
      </c>
      <c r="B64" s="33" t="s">
        <v>88</v>
      </c>
      <c r="C64" s="52">
        <v>210</v>
      </c>
      <c r="D64" s="52">
        <v>210</v>
      </c>
      <c r="E64" s="48">
        <v>0</v>
      </c>
      <c r="F64" s="53">
        <v>0</v>
      </c>
      <c r="G64" s="36"/>
      <c r="H64" s="36"/>
      <c r="I64" s="36"/>
      <c r="J64" s="36"/>
    </row>
    <row r="65" spans="1:10" x14ac:dyDescent="0.3">
      <c r="A65" s="51">
        <v>45445</v>
      </c>
      <c r="B65" s="33" t="s">
        <v>90</v>
      </c>
      <c r="C65" s="52">
        <v>0</v>
      </c>
      <c r="D65" s="52">
        <v>0</v>
      </c>
      <c r="E65" s="48">
        <v>0</v>
      </c>
      <c r="F65" s="53">
        <v>0</v>
      </c>
      <c r="G65" s="36"/>
      <c r="H65" s="36"/>
      <c r="I65" s="36"/>
      <c r="J65" s="36"/>
    </row>
    <row r="66" spans="1:10" x14ac:dyDescent="0.3">
      <c r="A66" s="51">
        <v>45475</v>
      </c>
      <c r="B66" s="33" t="s">
        <v>92</v>
      </c>
      <c r="C66" s="52">
        <v>0</v>
      </c>
      <c r="D66" s="52">
        <v>0</v>
      </c>
      <c r="E66" s="48">
        <v>0</v>
      </c>
      <c r="F66" s="53">
        <v>0</v>
      </c>
      <c r="G66" s="36"/>
      <c r="H66" s="36"/>
      <c r="I66" s="36"/>
      <c r="J66" s="36"/>
    </row>
    <row r="67" spans="1:10" ht="27" customHeight="1" x14ac:dyDescent="0.3">
      <c r="A67" s="174" t="s">
        <v>198</v>
      </c>
      <c r="B67" s="175"/>
      <c r="C67" s="175"/>
      <c r="D67" s="175"/>
      <c r="E67" s="175"/>
      <c r="F67" s="176"/>
      <c r="G67" s="36"/>
      <c r="H67" s="36"/>
      <c r="I67" s="36"/>
      <c r="J67" s="36"/>
    </row>
    <row r="68" spans="1:10" ht="31.2" x14ac:dyDescent="0.3">
      <c r="A68" s="38" t="s">
        <v>57</v>
      </c>
      <c r="B68" s="47" t="s">
        <v>93</v>
      </c>
      <c r="C68" s="52">
        <v>498</v>
      </c>
      <c r="D68" s="48">
        <v>0</v>
      </c>
      <c r="E68" s="48">
        <v>-498</v>
      </c>
      <c r="F68" s="53">
        <v>-1</v>
      </c>
      <c r="G68" s="36"/>
      <c r="H68" s="36"/>
      <c r="I68" s="36"/>
      <c r="J68" s="36"/>
    </row>
    <row r="69" spans="1:10" x14ac:dyDescent="0.3">
      <c r="A69" s="174" t="s">
        <v>198</v>
      </c>
      <c r="B69" s="175"/>
      <c r="C69" s="175"/>
      <c r="D69" s="175"/>
      <c r="E69" s="175"/>
      <c r="F69" s="176"/>
      <c r="G69" s="36"/>
      <c r="H69" s="36"/>
      <c r="I69" s="36"/>
      <c r="J69" s="36"/>
    </row>
    <row r="70" spans="1:10" ht="15.6" x14ac:dyDescent="0.3">
      <c r="A70" s="177" t="s">
        <v>94</v>
      </c>
      <c r="B70" s="178"/>
      <c r="C70" s="178"/>
      <c r="D70" s="178"/>
      <c r="E70" s="178"/>
      <c r="F70" s="179"/>
      <c r="G70" s="36"/>
      <c r="H70" s="36"/>
      <c r="I70" s="36"/>
      <c r="J70" s="36"/>
    </row>
    <row r="71" spans="1:10" ht="15" customHeight="1" x14ac:dyDescent="0.3">
      <c r="A71" s="37" t="s">
        <v>95</v>
      </c>
      <c r="B71" s="180" t="s">
        <v>96</v>
      </c>
      <c r="C71" s="180"/>
      <c r="D71" s="181"/>
      <c r="E71" s="180" t="s">
        <v>97</v>
      </c>
      <c r="F71" s="181"/>
      <c r="G71" s="36"/>
      <c r="H71" s="36"/>
      <c r="I71" s="36"/>
      <c r="J71" s="36"/>
    </row>
    <row r="72" spans="1:10" x14ac:dyDescent="0.3">
      <c r="A72" s="51">
        <v>45293</v>
      </c>
      <c r="B72" s="182" t="s">
        <v>213</v>
      </c>
      <c r="C72" s="182"/>
      <c r="D72" s="184"/>
      <c r="E72" s="182">
        <v>170</v>
      </c>
      <c r="F72" s="183"/>
      <c r="G72" s="36"/>
      <c r="H72" s="36"/>
      <c r="I72" s="36"/>
      <c r="J72" s="36"/>
    </row>
    <row r="73" spans="1:10" x14ac:dyDescent="0.3">
      <c r="A73" s="51">
        <v>45324</v>
      </c>
      <c r="B73" s="182" t="s">
        <v>214</v>
      </c>
      <c r="C73" s="182"/>
      <c r="D73" s="183"/>
      <c r="E73" s="182">
        <v>46</v>
      </c>
      <c r="F73" s="183"/>
      <c r="G73" s="36"/>
      <c r="H73" s="36"/>
      <c r="I73" s="36"/>
      <c r="J73" s="36"/>
    </row>
    <row r="74" spans="1:10" ht="15" customHeight="1" x14ac:dyDescent="0.3">
      <c r="A74" s="51">
        <v>45353</v>
      </c>
      <c r="B74" s="182" t="s">
        <v>215</v>
      </c>
      <c r="C74" s="182"/>
      <c r="D74" s="183"/>
      <c r="E74" s="182">
        <v>72</v>
      </c>
      <c r="F74" s="183"/>
      <c r="G74" s="36"/>
      <c r="H74" s="36"/>
      <c r="I74" s="36"/>
      <c r="J74" s="36"/>
    </row>
    <row r="75" spans="1:10" x14ac:dyDescent="0.3">
      <c r="A75" s="51">
        <v>45414</v>
      </c>
      <c r="B75" s="182" t="s">
        <v>216</v>
      </c>
      <c r="C75" s="182"/>
      <c r="D75" s="183"/>
      <c r="E75" s="182">
        <v>210</v>
      </c>
      <c r="F75" s="183"/>
      <c r="G75" s="36"/>
      <c r="H75" s="36"/>
      <c r="I75" s="36"/>
      <c r="J75" s="36"/>
    </row>
    <row r="76" spans="1:10" x14ac:dyDescent="0.3">
      <c r="A76" s="41" t="s">
        <v>198</v>
      </c>
      <c r="B76" s="182" t="s">
        <v>198</v>
      </c>
      <c r="C76" s="182"/>
      <c r="D76" s="184"/>
      <c r="E76" s="182" t="s">
        <v>198</v>
      </c>
      <c r="F76" s="183"/>
      <c r="G76" s="36"/>
      <c r="H76" s="36"/>
      <c r="I76" s="36"/>
      <c r="J76" s="36"/>
    </row>
    <row r="77" spans="1:10" x14ac:dyDescent="0.3">
      <c r="A77" s="41" t="s">
        <v>198</v>
      </c>
      <c r="B77" s="182" t="s">
        <v>198</v>
      </c>
      <c r="C77" s="182"/>
      <c r="D77" s="184"/>
      <c r="E77" s="182" t="s">
        <v>198</v>
      </c>
      <c r="F77" s="183"/>
      <c r="G77" s="36"/>
      <c r="H77" s="36"/>
      <c r="I77" s="36"/>
      <c r="J77" s="36"/>
    </row>
    <row r="78" spans="1:10" x14ac:dyDescent="0.3">
      <c r="A78" s="41" t="s">
        <v>198</v>
      </c>
      <c r="B78" s="182" t="s">
        <v>198</v>
      </c>
      <c r="C78" s="182"/>
      <c r="D78" s="184"/>
      <c r="E78" s="182" t="s">
        <v>198</v>
      </c>
      <c r="F78" s="183"/>
      <c r="G78" s="36"/>
      <c r="H78" s="36"/>
      <c r="I78" s="36"/>
      <c r="J78" s="36"/>
    </row>
    <row r="79" spans="1:10" x14ac:dyDescent="0.3">
      <c r="A79" s="41" t="s">
        <v>198</v>
      </c>
      <c r="B79" s="182" t="s">
        <v>198</v>
      </c>
      <c r="C79" s="182"/>
      <c r="D79" s="184"/>
      <c r="E79" s="182" t="s">
        <v>198</v>
      </c>
      <c r="F79" s="183"/>
      <c r="G79" s="36"/>
      <c r="H79" s="36"/>
      <c r="I79" s="36"/>
      <c r="J79" s="36"/>
    </row>
    <row r="80" spans="1:10" x14ac:dyDescent="0.3">
      <c r="A80" s="36" t="s">
        <v>198</v>
      </c>
      <c r="B80" s="36" t="s">
        <v>198</v>
      </c>
      <c r="C80" s="36" t="s">
        <v>198</v>
      </c>
      <c r="D80" s="36" t="s">
        <v>198</v>
      </c>
      <c r="E80" s="36" t="s">
        <v>198</v>
      </c>
      <c r="F80" s="36" t="s">
        <v>198</v>
      </c>
      <c r="G80" s="36"/>
      <c r="H80" s="36"/>
      <c r="I80" s="36"/>
      <c r="J80" s="36"/>
    </row>
    <row r="81" spans="1:10" x14ac:dyDescent="0.3">
      <c r="A81" s="185" t="s">
        <v>98</v>
      </c>
      <c r="B81" s="185"/>
      <c r="C81" s="185"/>
      <c r="D81" s="185"/>
      <c r="E81" s="185"/>
      <c r="F81" s="185"/>
      <c r="G81" s="36"/>
      <c r="H81" s="36"/>
      <c r="I81" s="36"/>
      <c r="J81" s="36"/>
    </row>
    <row r="82" spans="1:10" x14ac:dyDescent="0.3">
      <c r="A82" s="186" t="s">
        <v>217</v>
      </c>
      <c r="B82" s="186"/>
      <c r="C82" s="186"/>
      <c r="D82" s="186"/>
      <c r="E82" s="186"/>
      <c r="F82" s="186"/>
      <c r="G82" s="36"/>
      <c r="H82" s="36"/>
      <c r="I82" s="36"/>
      <c r="J82" s="36"/>
    </row>
    <row r="83" spans="1:10" x14ac:dyDescent="0.3">
      <c r="A83" s="26"/>
      <c r="B83" s="116"/>
      <c r="C83" s="116"/>
      <c r="D83" s="116"/>
      <c r="E83" s="111"/>
      <c r="F83" s="117"/>
    </row>
    <row r="84" spans="1:10" x14ac:dyDescent="0.3">
      <c r="A84" s="18"/>
      <c r="B84" s="18"/>
      <c r="C84" s="18"/>
      <c r="D84" s="18"/>
      <c r="E84" s="18"/>
      <c r="F84" s="18"/>
    </row>
    <row r="85" spans="1:10" x14ac:dyDescent="0.3">
      <c r="A85" s="115" t="s">
        <v>98</v>
      </c>
      <c r="B85" s="115"/>
      <c r="C85" s="115"/>
      <c r="D85" s="115"/>
      <c r="E85" s="115"/>
      <c r="F85" s="115"/>
    </row>
    <row r="86" spans="1:10" x14ac:dyDescent="0.3">
      <c r="A86" s="115" t="s">
        <v>99</v>
      </c>
      <c r="B86" s="115"/>
      <c r="C86" s="115"/>
      <c r="D86" s="115"/>
      <c r="E86" s="115"/>
      <c r="F86" s="115"/>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A27:F27"/>
    <mergeCell ref="B29:F29"/>
    <mergeCell ref="B31:F31"/>
    <mergeCell ref="B32:F32"/>
    <mergeCell ref="B33:F33"/>
    <mergeCell ref="B35:F35"/>
    <mergeCell ref="B30:F30"/>
    <mergeCell ref="A34:F34"/>
    <mergeCell ref="C44:D44"/>
    <mergeCell ref="E44:F44"/>
    <mergeCell ref="C45:D45"/>
    <mergeCell ref="E45:F45"/>
    <mergeCell ref="C46:D46"/>
    <mergeCell ref="E46:F46"/>
    <mergeCell ref="C48:D48"/>
    <mergeCell ref="E48:F48"/>
    <mergeCell ref="A49:F49"/>
    <mergeCell ref="A50:F50"/>
    <mergeCell ref="C47:D47"/>
    <mergeCell ref="E47:F47"/>
    <mergeCell ref="B75:D75"/>
    <mergeCell ref="E75:F75"/>
    <mergeCell ref="B72:D72"/>
    <mergeCell ref="E72:F72"/>
    <mergeCell ref="B73:D73"/>
    <mergeCell ref="E73:F73"/>
    <mergeCell ref="B74:D74"/>
    <mergeCell ref="E74:F74"/>
    <mergeCell ref="B76:D76"/>
    <mergeCell ref="E76:F76"/>
    <mergeCell ref="B77:D77"/>
    <mergeCell ref="E77:F77"/>
    <mergeCell ref="B78:D78"/>
    <mergeCell ref="E78:F78"/>
    <mergeCell ref="A86:F86"/>
    <mergeCell ref="B79:D79"/>
    <mergeCell ref="E79:F79"/>
    <mergeCell ref="B83:D83"/>
    <mergeCell ref="E83:F83"/>
    <mergeCell ref="A85:F85"/>
    <mergeCell ref="A81:F81"/>
    <mergeCell ref="A82:F82"/>
    <mergeCell ref="D36:F36"/>
    <mergeCell ref="B37:C37"/>
    <mergeCell ref="D37:F37"/>
    <mergeCell ref="B38:C38"/>
    <mergeCell ref="D38:F38"/>
    <mergeCell ref="B36:C36"/>
    <mergeCell ref="B39:C39"/>
    <mergeCell ref="D39:F39"/>
    <mergeCell ref="A41:F41"/>
    <mergeCell ref="B42:F42"/>
    <mergeCell ref="C43:D43"/>
    <mergeCell ref="E43:F43"/>
    <mergeCell ref="B40:C40"/>
    <mergeCell ref="D40:F40"/>
    <mergeCell ref="A56:F56"/>
    <mergeCell ref="A67:F67"/>
    <mergeCell ref="A69:F69"/>
    <mergeCell ref="A70:F70"/>
    <mergeCell ref="B71:D71"/>
    <mergeCell ref="E71:F71"/>
  </mergeCells>
  <hyperlinks>
    <hyperlink ref="B20" r:id="rId1"/>
    <hyperlink ref="D20" r:id="rId2"/>
  </hyperlinks>
  <pageMargins left="0.7" right="0.7" top="0.78740157499999996" bottom="0.78740157499999996" header="0.3" footer="0.3"/>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A9748A96EE6C6419ADEBAE5782786CC" ma:contentTypeVersion="14" ma:contentTypeDescription="Vytvoří nový dokument" ma:contentTypeScope="" ma:versionID="c513df0c9b74c4146868c7b73c669036">
  <xsd:schema xmlns:xsd="http://www.w3.org/2001/XMLSchema" xmlns:xs="http://www.w3.org/2001/XMLSchema" xmlns:p="http://schemas.microsoft.com/office/2006/metadata/properties" xmlns:ns2="8b04fac4-a1b8-499b-a506-0c9de41ffa05" xmlns:ns3="fe6931fd-ec24-49a6-816e-ce769eecc637" targetNamespace="http://schemas.microsoft.com/office/2006/metadata/properties" ma:root="true" ma:fieldsID="f8d67411941fb3a5e2c99e8fbda063a6" ns2:_="" ns3:_="">
    <xsd:import namespace="8b04fac4-a1b8-499b-a506-0c9de41ffa05"/>
    <xsd:import namespace="fe6931fd-ec24-49a6-816e-ce769eecc63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04fac4-a1b8-499b-a506-0c9de41ff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05144c32-5194-445f-8fa8-b47f4d440b8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6931fd-ec24-49a6-816e-ce769eecc63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9cc6d5a-def5-4140-adf0-d0720b4f47a0}" ma:internalName="TaxCatchAll" ma:showField="CatchAllData" ma:web="fe6931fd-ec24-49a6-816e-ce769eecc63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b04fac4-a1b8-499b-a506-0c9de41ffa05">
      <Terms xmlns="http://schemas.microsoft.com/office/infopath/2007/PartnerControls"/>
    </lcf76f155ced4ddcb4097134ff3c332f>
    <TaxCatchAll xmlns="fe6931fd-ec24-49a6-816e-ce769eecc637" xsi:nil="true"/>
  </documentManagement>
</p:properties>
</file>

<file path=customXml/itemProps1.xml><?xml version="1.0" encoding="utf-8"?>
<ds:datastoreItem xmlns:ds="http://schemas.openxmlformats.org/officeDocument/2006/customXml" ds:itemID="{F372F897-1BDE-49E0-8EDD-10AF492CA315}">
  <ds:schemaRefs>
    <ds:schemaRef ds:uri="http://schemas.microsoft.com/sharepoint/v3/contenttype/forms"/>
  </ds:schemaRefs>
</ds:datastoreItem>
</file>

<file path=customXml/itemProps2.xml><?xml version="1.0" encoding="utf-8"?>
<ds:datastoreItem xmlns:ds="http://schemas.openxmlformats.org/officeDocument/2006/customXml" ds:itemID="{BC38E8D0-845B-4404-8FFE-4EED02450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04fac4-a1b8-499b-a506-0c9de41ffa05"/>
    <ds:schemaRef ds:uri="fe6931fd-ec24-49a6-816e-ce769eecc6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FF6CC4-438F-4B79-BBAF-42F9CDA1520C}">
  <ds:schemaRefs>
    <ds:schemaRef ds:uri="http://schemas.microsoft.com/office/2006/documentManagement/types"/>
    <ds:schemaRef ds:uri="http://schemas.microsoft.com/office/2006/metadata/properties"/>
    <ds:schemaRef ds:uri="http://purl.org/dc/elements/1.1/"/>
    <ds:schemaRef ds:uri="8b04fac4-a1b8-499b-a506-0c9de41ffa05"/>
    <ds:schemaRef ds:uri="http://schemas.openxmlformats.org/package/2006/metadata/core-properties"/>
    <ds:schemaRef ds:uri="http://purl.org/dc/terms/"/>
    <ds:schemaRef ds:uri="http://schemas.microsoft.com/office/infopath/2007/PartnerControls"/>
    <ds:schemaRef ds:uri="fe6931fd-ec24-49a6-816e-ce769eecc63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vt:i4>
      </vt:variant>
    </vt:vector>
  </HeadingPairs>
  <TitlesOfParts>
    <vt:vector size="36" baseType="lpstr">
      <vt:lpstr>Záv. zpráva kompletní CRP 2023</vt:lpstr>
      <vt:lpstr>AMU</vt:lpstr>
      <vt:lpstr>List2</vt:lpstr>
      <vt:lpstr>List3</vt:lpstr>
      <vt:lpstr>List4</vt:lpstr>
      <vt:lpstr>AVU</vt:lpstr>
      <vt:lpstr>ČZU</vt:lpstr>
      <vt:lpstr>ČVUT</vt:lpstr>
      <vt:lpstr>JAMU</vt:lpstr>
      <vt:lpstr>JU</vt:lpstr>
      <vt:lpstr>MU</vt:lpstr>
      <vt:lpstr>MENDELU</vt:lpstr>
      <vt:lpstr>UHK</vt:lpstr>
      <vt:lpstr>OU</vt:lpstr>
      <vt:lpstr>List5</vt:lpstr>
      <vt:lpstr>List6</vt:lpstr>
      <vt:lpstr>SLU</vt:lpstr>
      <vt:lpstr>TUL</vt:lpstr>
      <vt:lpstr>UJEP</vt:lpstr>
      <vt:lpstr>UK</vt:lpstr>
      <vt:lpstr>UPOL</vt:lpstr>
      <vt:lpstr>UPCE</vt:lpstr>
      <vt:lpstr>UTB</vt:lpstr>
      <vt:lpstr>VETUNI</vt:lpstr>
      <vt:lpstr>VŠB</vt:lpstr>
      <vt:lpstr>VŠE</vt:lpstr>
      <vt:lpstr>VŠCHT</vt:lpstr>
      <vt:lpstr>VŠPJ</vt:lpstr>
      <vt:lpstr>VŠTE</vt:lpstr>
      <vt:lpstr>UMPRUM</vt:lpstr>
      <vt:lpstr>VUT</vt:lpstr>
      <vt:lpstr>ZČU</vt:lpstr>
      <vt:lpstr>List1</vt:lpstr>
      <vt:lpstr>AMU!Oblast_tisku</vt:lpstr>
      <vt:lpstr>AVU!Oblast_tisku</vt:lpstr>
      <vt:lpstr>'Záv. zpráva kompletní CRP 2023'!Oblast_tisku</vt:lpstr>
    </vt:vector>
  </TitlesOfParts>
  <Manager/>
  <Company>MSMT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Johánek</dc:creator>
  <cp:keywords/>
  <dc:description/>
  <cp:lastModifiedBy>RNDr. Ing. Lenka Cimbálníková, Ph.D., MBA</cp:lastModifiedBy>
  <cp:revision/>
  <dcterms:created xsi:type="dcterms:W3CDTF">2019-03-22T14:48:01Z</dcterms:created>
  <dcterms:modified xsi:type="dcterms:W3CDTF">2024-01-16T10:39:36Z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0x010100FA9748A96EE6C6419ADEBAE5782786CC</vt:lpwstr>
  </property>
  <property fmtid="{D5CDD505-2E9C-101B-9397-08002B2CF9AE}" pid="3" name="MediaServiceImageTags">
    <vt:lpwstr/>
  </property>
</Properties>
</file>