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dokumenty\ProjektoveCentrum\Projekty\CRP\2023\Ondráčková\"/>
    </mc:Choice>
  </mc:AlternateContent>
  <xr:revisionPtr revIDLastSave="0" documentId="13_ncr:1_{4ABD7C63-A4A4-47A4-BE05-DCD0737A56B5}" xr6:coauthVersionLast="36" xr6:coauthVersionMax="47" xr10:uidLastSave="{00000000-0000-0000-0000-000000000000}"/>
  <bookViews>
    <workbookView xWindow="0" yWindow="0" windowWidth="28800" windowHeight="9525" xr2:uid="{00000000-000D-0000-FFFF-FFFF00000000}"/>
  </bookViews>
  <sheets>
    <sheet name="Záv. zpráva samostatný CRP 2023" sheetId="3" r:id="rId1"/>
  </sheets>
  <definedNames>
    <definedName name="_xlnm.Print_Area" localSheetId="0">'Záv. zpráva samostatný CRP 2023'!$A$1:$F$82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3" l="1"/>
  <c r="F65" i="3" s="1"/>
  <c r="E64" i="3"/>
  <c r="F64" i="3" s="1"/>
  <c r="E63" i="3"/>
  <c r="F63" i="3" s="1"/>
  <c r="E62" i="3"/>
  <c r="F62" i="3" s="1"/>
  <c r="E60" i="3"/>
  <c r="F60" i="3" s="1"/>
  <c r="E59" i="3"/>
  <c r="F59" i="3" s="1"/>
  <c r="E58" i="3"/>
  <c r="F58" i="3" s="1"/>
  <c r="D56" i="3"/>
  <c r="C56" i="3"/>
  <c r="E54" i="3"/>
  <c r="F54" i="3" s="1"/>
  <c r="E53" i="3"/>
  <c r="F53" i="3" s="1"/>
  <c r="E52" i="3"/>
  <c r="F52" i="3" s="1"/>
  <c r="D51" i="3"/>
  <c r="C51" i="3"/>
  <c r="E51" i="3" l="1"/>
  <c r="F51" i="3" s="1"/>
  <c r="E56" i="3"/>
  <c r="F56" i="3" s="1"/>
  <c r="D67" i="3"/>
  <c r="E67" i="3" s="1"/>
  <c r="F6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Johánek Jiří</author>
  </authors>
  <commentList>
    <comment ref="A49" authorId="0" shapeId="0" xr:uid="{F3105587-1C0B-4EEF-B7EA-950A237F7126}">
      <text>
        <r>
          <rPr>
            <b/>
            <sz val="9"/>
            <color indexed="81"/>
            <rFont val="Tahoma"/>
            <family val="2"/>
            <charset val="238"/>
          </rPr>
          <t xml:space="preserve">Komentář:
</t>
        </r>
        <r>
          <rPr>
            <sz val="9"/>
            <color indexed="81"/>
            <rFont val="Tahoma"/>
            <family val="2"/>
            <charset val="238"/>
          </rPr>
          <t xml:space="preserve">Nejprve prosím vyplňte celkovou přidělenou finanční částku v buňce č. C72. Tím dojde k aktualizaci vzorce ve sloupci F. </t>
        </r>
      </text>
    </comment>
  </commentList>
</comments>
</file>

<file path=xl/sharedStrings.xml><?xml version="1.0" encoding="utf-8"?>
<sst xmlns="http://schemas.openxmlformats.org/spreadsheetml/2006/main" count="112" uniqueCount="104">
  <si>
    <t>VŠ:</t>
  </si>
  <si>
    <t>Tematické zaměření:</t>
  </si>
  <si>
    <t>Název projektu:</t>
  </si>
  <si>
    <t>Období řešení projektu: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</si>
  <si>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</si>
  <si>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</si>
  <si>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</si>
  <si>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</si>
  <si>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</si>
  <si>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</si>
  <si>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</si>
  <si>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</si>
  <si>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</si>
  <si>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</si>
  <si>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</si>
  <si>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</si>
  <si>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</si>
  <si>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</si>
  <si>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 xml:space="preserve"> Cíl projektu</t>
  </si>
  <si>
    <t>Uveďte stanovený cíl a uveďte, do jaké míry byl splněn, případně důvod, proč splněn nebyl.</t>
  </si>
  <si>
    <t>Plnění  výstupů projektu</t>
  </si>
  <si>
    <t>Uveďte výstupy projektu a do jaké míry byly splněny, případně důvod, proč splněny nebyly.</t>
  </si>
  <si>
    <t>Změny v řešení</t>
  </si>
  <si>
    <t>Pokud došlo v průběhu řešení ke změnám, uveďte je a vysvětlete příčinu</t>
  </si>
  <si>
    <t>Číslo změny</t>
  </si>
  <si>
    <t>Jednotlivé změny (přidejte řádky dle potřeby)</t>
  </si>
  <si>
    <t>Zdůvodnění</t>
  </si>
  <si>
    <t>1.</t>
  </si>
  <si>
    <t>2.</t>
  </si>
  <si>
    <t>3.</t>
  </si>
  <si>
    <t>4.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</si>
  <si>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</si>
  <si>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</si>
  <si>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</si>
  <si>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</si>
  <si>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</si>
  <si>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Specifikace čerpání finanční dotace na řešení projektu *</t>
  </si>
  <si>
    <t>Přidělená dotace na řešení projektu - ukazatel I (v tis. Kč)</t>
  </si>
  <si>
    <t>Čerpání dotace (v tis. Kč)</t>
  </si>
  <si>
    <t>Rozdíl (v tis. Kč)</t>
  </si>
  <si>
    <t>Rozdíl (v %)</t>
  </si>
  <si>
    <t>Kapitálové finanční prostředky celkem</t>
  </si>
  <si>
    <t>1.2</t>
  </si>
  <si>
    <t>Dlouhodobý nehmotný majetek (SW, licence)</t>
  </si>
  <si>
    <t>1.3</t>
  </si>
  <si>
    <t>Samostatné věci movité (stroje, zařízení)</t>
  </si>
  <si>
    <t>1.4</t>
  </si>
  <si>
    <t>Ostatní technické zhodnocení</t>
  </si>
  <si>
    <t>Běžné finanční prostředky celkem</t>
  </si>
  <si>
    <t>Osobní náklady:</t>
  </si>
  <si>
    <t>2.1</t>
  </si>
  <si>
    <t>Mzdy (včetně pohyblivých složek)</t>
  </si>
  <si>
    <t>2.2</t>
  </si>
  <si>
    <t>2.3</t>
  </si>
  <si>
    <t>Odvody pojistného na veřejné zdravotní pojištění a pojistného na sociální zabezpečení a příspěvku na státní politiku zaměstnanosti a příděly do sociálního fondu</t>
  </si>
  <si>
    <t>Ostatní:</t>
  </si>
  <si>
    <t>2.4</t>
  </si>
  <si>
    <t>Materiální náklady (včetně drobného majetku)</t>
  </si>
  <si>
    <t>2.5</t>
  </si>
  <si>
    <t xml:space="preserve">Služby a náklady nevýrobní </t>
  </si>
  <si>
    <t>2.6</t>
  </si>
  <si>
    <t>Cestovní náhrady</t>
  </si>
  <si>
    <t>2.7</t>
  </si>
  <si>
    <t>Stipendia</t>
  </si>
  <si>
    <t xml:space="preserve">Celkem běžné a kapitálové finanční prostředky </t>
  </si>
  <si>
    <t>Bližší zdůvodnění čerpání v jednotlivých položkách (přidejte řádky podle potřeby)</t>
  </si>
  <si>
    <t>Číslo položky (viz předchozí tabulka)</t>
  </si>
  <si>
    <t>Název výdaje a jeho zdůvodnění</t>
  </si>
  <si>
    <t>Částka (v tis. Kč)</t>
  </si>
  <si>
    <t>* VŠ vyplní pouze žlutě podbarvená pole tabulky.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</si>
  <si>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</si>
  <si>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</si>
  <si>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Rozvojový projekt na rok 2023</t>
  </si>
  <si>
    <t>Formulář pro závěrečnou zprávu pro jednu vysokou školu</t>
  </si>
  <si>
    <t>Prioritní oblast:</t>
  </si>
  <si>
    <t>1. Prioritní témata pro projekty vysokých škol s předem vyčleněnou alokací</t>
  </si>
  <si>
    <t>a) implementace a další rozvoj efektivního systému studijního, psychologického a kariérního poradenství</t>
  </si>
  <si>
    <t>VYSOKÁ ŠKOLA POLYTECHNICKÁ JIHLAVA</t>
  </si>
  <si>
    <t>Od: 1.1.2023</t>
  </si>
  <si>
    <t>Do: 31.12.2023</t>
  </si>
  <si>
    <t>Mgr. Andrea Ondráčková</t>
  </si>
  <si>
    <t>VŠPJ</t>
  </si>
  <si>
    <t>Tolstého 1556/16, Jihlava</t>
  </si>
  <si>
    <t>andrea.ondrackova@vspj.cz</t>
  </si>
  <si>
    <t>2.1.</t>
  </si>
  <si>
    <t>Mzdy (včetně pohyblivých složek) realizačního týmu</t>
  </si>
  <si>
    <t>2.3.</t>
  </si>
  <si>
    <t xml:space="preserve">Rozvoj studijního, psychologického a kariérního poradenství na VŠPJ </t>
  </si>
  <si>
    <t>Mgr. Hana Vláčilová</t>
  </si>
  <si>
    <t>hana.vlacilova@vspj.cz</t>
  </si>
  <si>
    <r>
      <rPr>
        <b/>
        <sz val="10"/>
        <color theme="1"/>
        <rFont val="Calibri"/>
        <family val="2"/>
        <charset val="238"/>
        <scheme val="minor"/>
      </rPr>
      <t>Supervize poradenského týmu_splněno.</t>
    </r>
    <r>
      <rPr>
        <sz val="10"/>
        <color theme="1"/>
        <rFont val="Calibri"/>
        <family val="2"/>
        <charset val="238"/>
        <scheme val="minor"/>
      </rPr>
      <t xml:space="preserve"> V rámci projektu došlo ke skupinové i pravidelné individuální supervizi pracovnic PKC. </t>
    </r>
  </si>
  <si>
    <t xml:space="preserve">Úhrada licence rezervačního systému Reservio - pořízení roční licence _ splněno. </t>
  </si>
  <si>
    <r>
      <rPr>
        <b/>
        <sz val="10"/>
        <color theme="1"/>
        <rFont val="Calibri"/>
        <family val="2"/>
        <charset val="238"/>
        <scheme val="minor"/>
      </rPr>
      <t>Materiální zabezpečení Poradenského a kariérního centra_splněno</t>
    </r>
    <r>
      <rPr>
        <sz val="10"/>
        <color theme="1"/>
        <rFont val="Calibri"/>
        <family val="2"/>
        <charset val="238"/>
        <scheme val="minor"/>
      </rPr>
      <t xml:space="preserve">. Pořízeny byly terapeutické karty, lektorský kufr, kancelářské vybavení.  </t>
    </r>
  </si>
  <si>
    <r>
      <rPr>
        <b/>
        <sz val="10"/>
        <color theme="1"/>
        <rFont val="Calibri"/>
        <family val="2"/>
        <charset val="238"/>
        <scheme val="minor"/>
      </rPr>
      <t>Teambuilding pracovníků Poradenského a kariérního centra VŠPJ_splněno.</t>
    </r>
    <r>
      <rPr>
        <sz val="10"/>
        <color theme="1"/>
        <rFont val="Calibri"/>
        <family val="2"/>
        <charset val="238"/>
        <scheme val="minor"/>
      </rPr>
      <t xml:space="preserve"> Pracovnice navštívily jedinou Mozkohernu svého druhu v České republice, kde došlo k seznámení s neurotechnologiemi, mozkohrami zaměřenými na rozvoj kognitivních schopností. </t>
    </r>
  </si>
  <si>
    <t xml:space="preserve">Materiální náklady - kancelářské potřeby, propagační předměty, lektorský kufr, terapeutické a seberozvojové karty. </t>
  </si>
  <si>
    <t xml:space="preserve">Služby a náklady nevýrobní - tato položka byla čerpána na lektorné a supervize, přičemž nebyla vyčerpána zcela z důvodu nižších nákladů, než bylo předpokládáno. Školení organizace Loono proběhlo bez úhrady. </t>
  </si>
  <si>
    <t xml:space="preserve">Cestovní náhrady - náklady na cestovní náhrady byly spojené s účastí na supervizích, teambuildingu, školení a kurzech, které absolvovaly pracovice Poradenského a kariérního centra. </t>
  </si>
  <si>
    <r>
      <rPr>
        <b/>
        <sz val="10"/>
        <color theme="1"/>
        <rFont val="Calibri"/>
        <family val="2"/>
        <charset val="238"/>
        <scheme val="minor"/>
      </rPr>
      <t>Návrh a pilotní ověření systému workshopů, seminářů a přednášek zaměřených na psychologické poradenství - splněno.</t>
    </r>
    <r>
      <rPr>
        <sz val="10"/>
        <color theme="1"/>
        <rFont val="Calibri"/>
        <family val="2"/>
        <charset val="238"/>
        <scheme val="minor"/>
      </rPr>
      <t xml:space="preserve"> Byly realizovány tyto vzdělávací akce: 
Přednáška Jak hořet a nevyhořet aneb jak si udržet ve svém povolání zdravé nadšení, 
Jak vystoupit ze své komfortní zóny, 
Psychohygiena a práce s tělem, 
Improvizace jako cesta od sebe k sobě. </t>
    </r>
  </si>
  <si>
    <r>
      <rPr>
        <b/>
        <sz val="10"/>
        <color theme="1"/>
        <rFont val="Calibri"/>
        <family val="2"/>
        <charset val="238"/>
        <scheme val="minor"/>
      </rPr>
      <t>Návrh a pilotní ověření systému workshopů, seminářů a přednášek zaměřených na studijní poradenství - splněno</t>
    </r>
    <r>
      <rPr>
        <sz val="10"/>
        <color theme="1"/>
        <rFont val="Calibri"/>
        <family val="2"/>
        <charset val="238"/>
        <scheme val="minor"/>
      </rPr>
      <t>. Byly realizovány vzdělávací akce, a to konkrétně: 
Pravidelný workshop relaxace 1x týdně pro studenty a zaměstnance VŠ, 
Den duševního zdraví na VŠPJ, který zahrnoval přednášky a besedy na téma Jak pečovat o své duševní zdraví, 
Cestování s duševním onemocněním,
Dobré nitro, 
Beseda o cestě zotavení z duševní nemoci, 
dvakrát proběhl workshop Jak se efektivně učit.</t>
    </r>
  </si>
  <si>
    <r>
      <rPr>
        <b/>
        <sz val="10"/>
        <color theme="1"/>
        <rFont val="Calibri"/>
        <family val="2"/>
        <charset val="238"/>
        <scheme val="minor"/>
      </rPr>
      <t>Implementace a další rozvoj efektivního systému studijního, psychologického a kariérního poradenství - splněno</t>
    </r>
    <r>
      <rPr>
        <sz val="10"/>
        <color theme="1"/>
        <rFont val="Calibri"/>
        <family val="2"/>
        <charset val="238"/>
        <scheme val="minor"/>
      </rPr>
      <t xml:space="preserve">. V rámci projektu CRP se realizovalo celkem 11 vzdělávacích akcí zaměřených na studijní, psychologické a kariérní poradenství. Pracovnice poradenského centra se učastnily pravidelných supervizí, odborného vzdělávání a dále pak teambuildingu v Mozkoherně, která byla cennou inspirací pro vybudovaní obdoby na VŠPJ pro rozvoj kognitivních funkcí u studentů VŠ. V rámci projektu byla zakoupena roční licence programu Reservio, prostřednictvím kterého se studenti objednávají do poradny.  </t>
    </r>
  </si>
  <si>
    <r>
      <rPr>
        <b/>
        <sz val="10"/>
        <color theme="1"/>
        <rFont val="Calibri"/>
        <family val="2"/>
        <charset val="238"/>
        <scheme val="minor"/>
      </rPr>
      <t>Návrh a pilotní ověření systému workshopů, seminářů a přednášek zaměřených na kariérní poradenství_splněno.</t>
    </r>
    <r>
      <rPr>
        <sz val="10"/>
        <color theme="1"/>
        <rFont val="Calibri"/>
        <family val="2"/>
        <charset val="238"/>
        <scheme val="minor"/>
      </rPr>
      <t xml:space="preserve"> Byly realizovány tyto vzdělávací akce: 
Kariéra s dopadem, 
Přednáška Osvojte si prezentační dovednosti,
 Přednáška komunikačních a prezentačních dovedností, 
7 tipů jak vytěžit z veletrhu pracovních příležitostí maximum. </t>
    </r>
  </si>
  <si>
    <r>
      <rPr>
        <b/>
        <sz val="10"/>
        <color theme="1"/>
        <rFont val="Calibri"/>
        <family val="2"/>
        <charset val="238"/>
        <scheme val="minor"/>
      </rPr>
      <t>Školení pracovníků Poradenského a kariérního centra VŠPJ _ splněno</t>
    </r>
    <r>
      <rPr>
        <sz val="10"/>
        <color theme="1"/>
        <rFont val="Calibri"/>
        <family val="2"/>
        <charset val="238"/>
        <scheme val="minor"/>
      </rPr>
      <t xml:space="preserve">. Pracovnice absolvovaly následující školení a kurzy: 
Traumaterapie, 
Kurz Vizualizace a skečnoutingu, 
Efektivní kariérové poradenství, 
Letní rétorika, 
Kurz prezentačních a komunikačních dovedností, 
Konzultace k analýze rozvoje studijního poradenství. 
Teambuilding pracovníků Poradenského a kariérního centra VŠPJ_splněno. Pracovnice navštívily jedinou Mozkohernu svého druhu v České republice, kde došlo k seznámení s neurotechnologiemi, mozkoher na rozvoj kognitivních schopností. </t>
    </r>
  </si>
  <si>
    <t>nevyčerpání finančních prostředků - vratka 22 tis. Kč</t>
  </si>
  <si>
    <t xml:space="preserve">Položka 2.5 služby byla čerpána nebyla vyčerpána zcela z důvodu nižších nákladů, než bylo předpokládáno. Některá školení proběhla bez úhrady.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</si>
</sst>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7" xfId="2" applyBorder="1" applyAlignment="1">
      <alignment horizontal="center" vertical="center" wrapText="1"/>
    </xf>
    <xf numFmtId="0" fontId="10" fillId="0" borderId="8" xfId="2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ana.vlacilova@vspj.cz" TargetMode="External"/><Relationship Id="rId1" Type="http://schemas.openxmlformats.org/officeDocument/2006/relationships/hyperlink" Target="mailto:andrea.ondrackova@vspj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B6C0-533A-4AF1-BD13-8360C10ADAEE}">
  <dimension ref="A1:I82"/>
  <sheetViews>
    <sheetView tabSelected="1" view="pageBreakPreview" zoomScaleNormal="100" zoomScaleSheetLayoutView="100" workbookViewId="0">
      <selection activeCell="B44" sqref="B44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21" x14ac:dyDescent="0.25">
      <c r="A1" s="27" t="s">
        <v>0</v>
      </c>
      <c r="B1" s="51" t="s">
        <v>77</v>
      </c>
      <c r="C1" s="52"/>
      <c r="D1" s="52"/>
      <c r="E1" s="52"/>
      <c r="F1" s="53"/>
    </row>
    <row r="2" spans="1:6" ht="15" customHeight="1" x14ac:dyDescent="0.25">
      <c r="A2" s="54" t="s">
        <v>72</v>
      </c>
      <c r="B2" s="55"/>
      <c r="C2" s="55"/>
      <c r="D2" s="55"/>
      <c r="E2" s="55"/>
      <c r="F2" s="56"/>
    </row>
    <row r="3" spans="1:6" ht="15" customHeight="1" x14ac:dyDescent="0.25">
      <c r="A3" s="54" t="s">
        <v>73</v>
      </c>
      <c r="B3" s="55"/>
      <c r="C3" s="55"/>
      <c r="D3" s="55"/>
      <c r="E3" s="55"/>
      <c r="F3" s="56"/>
    </row>
    <row r="4" spans="1:6" x14ac:dyDescent="0.25">
      <c r="A4" s="7" t="s">
        <v>74</v>
      </c>
      <c r="B4" s="57" t="s">
        <v>75</v>
      </c>
      <c r="C4" s="58"/>
      <c r="D4" s="58"/>
      <c r="E4" s="58"/>
      <c r="F4" s="59"/>
    </row>
    <row r="5" spans="1:6" x14ac:dyDescent="0.25">
      <c r="A5" s="5" t="s">
        <v>1</v>
      </c>
      <c r="B5" s="57" t="s">
        <v>76</v>
      </c>
      <c r="C5" s="58"/>
      <c r="D5" s="58"/>
      <c r="E5" s="58"/>
      <c r="F5" s="59"/>
    </row>
    <row r="6" spans="1:6" x14ac:dyDescent="0.25">
      <c r="A6" s="39" t="s">
        <v>2</v>
      </c>
      <c r="B6" s="42" t="s">
        <v>87</v>
      </c>
      <c r="C6" s="43"/>
      <c r="D6" s="43"/>
      <c r="E6" s="43"/>
      <c r="F6" s="44"/>
    </row>
    <row r="7" spans="1:6" x14ac:dyDescent="0.25">
      <c r="A7" s="40"/>
      <c r="B7" s="45"/>
      <c r="C7" s="46"/>
      <c r="D7" s="46"/>
      <c r="E7" s="46"/>
      <c r="F7" s="47"/>
    </row>
    <row r="8" spans="1:6" x14ac:dyDescent="0.25">
      <c r="A8" s="41"/>
      <c r="B8" s="48"/>
      <c r="C8" s="49"/>
      <c r="D8" s="49"/>
      <c r="E8" s="49"/>
      <c r="F8" s="50"/>
    </row>
    <row r="9" spans="1:6" ht="25.5" x14ac:dyDescent="0.25">
      <c r="A9" s="5" t="s">
        <v>3</v>
      </c>
      <c r="B9" s="35" t="s">
        <v>78</v>
      </c>
      <c r="C9" s="36"/>
      <c r="D9" s="35" t="s">
        <v>79</v>
      </c>
      <c r="E9" s="37"/>
      <c r="F9" s="36"/>
    </row>
    <row r="10" spans="1:6" ht="25.5" customHeight="1" x14ac:dyDescent="0.25">
      <c r="A10" s="6" t="s">
        <v>4</v>
      </c>
      <c r="B10" s="5" t="s">
        <v>5</v>
      </c>
      <c r="C10" s="35" t="s">
        <v>6</v>
      </c>
      <c r="D10" s="36"/>
      <c r="E10" s="31" t="s">
        <v>7</v>
      </c>
      <c r="F10" s="38"/>
    </row>
    <row r="11" spans="1:6" x14ac:dyDescent="0.25">
      <c r="A11" s="5" t="s">
        <v>8</v>
      </c>
      <c r="B11" s="28">
        <v>602</v>
      </c>
      <c r="C11" s="29">
        <v>602</v>
      </c>
      <c r="D11" s="30"/>
      <c r="E11" s="29"/>
      <c r="F11" s="30"/>
    </row>
    <row r="12" spans="1:6" x14ac:dyDescent="0.25">
      <c r="A12" s="5" t="s">
        <v>9</v>
      </c>
      <c r="B12" s="28">
        <v>580</v>
      </c>
      <c r="C12" s="29">
        <v>580</v>
      </c>
      <c r="D12" s="30"/>
      <c r="E12" s="29"/>
      <c r="F12" s="30"/>
    </row>
    <row r="13" spans="1:6" x14ac:dyDescent="0.25">
      <c r="A13" s="60"/>
      <c r="B13" s="61"/>
      <c r="C13" s="61"/>
      <c r="D13" s="61"/>
      <c r="E13" s="61"/>
      <c r="F13" s="62"/>
    </row>
    <row r="14" spans="1:6" ht="15.75" x14ac:dyDescent="0.25">
      <c r="A14" s="63" t="s">
        <v>10</v>
      </c>
      <c r="B14" s="64"/>
      <c r="C14" s="64"/>
      <c r="D14" s="64"/>
      <c r="E14" s="64"/>
      <c r="F14" s="65"/>
    </row>
    <row r="15" spans="1:6" x14ac:dyDescent="0.25">
      <c r="A15" s="2"/>
      <c r="B15" s="31" t="s">
        <v>11</v>
      </c>
      <c r="C15" s="38"/>
      <c r="D15" s="31" t="s">
        <v>12</v>
      </c>
      <c r="E15" s="66"/>
      <c r="F15" s="38"/>
    </row>
    <row r="16" spans="1:6" ht="15" customHeight="1" x14ac:dyDescent="0.25">
      <c r="A16" s="5" t="s">
        <v>13</v>
      </c>
      <c r="B16" s="34" t="s">
        <v>80</v>
      </c>
      <c r="C16" s="32"/>
      <c r="D16" s="32" t="s">
        <v>88</v>
      </c>
      <c r="E16" s="32"/>
      <c r="F16" s="33"/>
    </row>
    <row r="17" spans="1:8" x14ac:dyDescent="0.25">
      <c r="A17" s="5" t="s">
        <v>0</v>
      </c>
      <c r="B17" s="34" t="s">
        <v>81</v>
      </c>
      <c r="C17" s="32"/>
      <c r="D17" s="32"/>
      <c r="E17" s="32"/>
      <c r="F17" s="33"/>
    </row>
    <row r="18" spans="1:8" x14ac:dyDescent="0.25">
      <c r="A18" s="5" t="s">
        <v>14</v>
      </c>
      <c r="B18" s="34" t="s">
        <v>82</v>
      </c>
      <c r="C18" s="32"/>
      <c r="D18" s="32"/>
      <c r="E18" s="32"/>
      <c r="F18" s="33"/>
    </row>
    <row r="19" spans="1:8" x14ac:dyDescent="0.25">
      <c r="A19" s="5" t="s">
        <v>15</v>
      </c>
      <c r="B19" s="69">
        <v>567141245</v>
      </c>
      <c r="C19" s="70"/>
      <c r="D19" s="70">
        <v>567141104</v>
      </c>
      <c r="E19" s="71"/>
      <c r="F19" s="71"/>
    </row>
    <row r="20" spans="1:8" x14ac:dyDescent="0.25">
      <c r="A20" s="5" t="s">
        <v>16</v>
      </c>
      <c r="B20" s="67" t="s">
        <v>83</v>
      </c>
      <c r="C20" s="68"/>
      <c r="D20" s="68" t="s">
        <v>89</v>
      </c>
      <c r="E20" s="32"/>
      <c r="F20" s="33"/>
    </row>
    <row r="21" spans="1:8" x14ac:dyDescent="0.25">
      <c r="A21" s="60"/>
      <c r="B21" s="61"/>
      <c r="C21" s="61"/>
      <c r="D21" s="61"/>
      <c r="E21" s="61"/>
      <c r="F21" s="62"/>
    </row>
    <row r="22" spans="1:8" ht="15" customHeight="1" x14ac:dyDescent="0.25">
      <c r="A22" s="63" t="s">
        <v>17</v>
      </c>
      <c r="B22" s="64"/>
      <c r="C22" s="64"/>
      <c r="D22" s="64"/>
      <c r="E22" s="64"/>
      <c r="F22" s="65"/>
    </row>
    <row r="23" spans="1:8" ht="29.25" customHeight="1" x14ac:dyDescent="0.25">
      <c r="A23" s="5" t="s">
        <v>18</v>
      </c>
      <c r="B23" s="35" t="s">
        <v>19</v>
      </c>
      <c r="C23" s="37"/>
      <c r="D23" s="37"/>
      <c r="E23" s="37"/>
      <c r="F23" s="36"/>
    </row>
    <row r="24" spans="1:8" ht="87" customHeight="1" x14ac:dyDescent="0.25">
      <c r="A24" s="9"/>
      <c r="B24" s="34" t="s">
        <v>99</v>
      </c>
      <c r="C24" s="32"/>
      <c r="D24" s="32"/>
      <c r="E24" s="32"/>
      <c r="F24" s="33"/>
    </row>
    <row r="25" spans="1:8" ht="25.5" x14ac:dyDescent="0.25">
      <c r="A25" s="5" t="s">
        <v>20</v>
      </c>
      <c r="B25" s="35" t="s">
        <v>21</v>
      </c>
      <c r="C25" s="37"/>
      <c r="D25" s="37"/>
      <c r="E25" s="37"/>
      <c r="F25" s="36"/>
      <c r="H25" s="1"/>
    </row>
    <row r="26" spans="1:8" ht="104.25" customHeight="1" x14ac:dyDescent="0.25">
      <c r="A26" s="9">
        <v>1</v>
      </c>
      <c r="B26" s="57" t="s">
        <v>98</v>
      </c>
      <c r="C26" s="58"/>
      <c r="D26" s="58"/>
      <c r="E26" s="58"/>
      <c r="F26" s="59"/>
    </row>
    <row r="27" spans="1:8" ht="81.75" customHeight="1" x14ac:dyDescent="0.25">
      <c r="A27" s="9">
        <v>2</v>
      </c>
      <c r="B27" s="57" t="s">
        <v>97</v>
      </c>
      <c r="C27" s="58"/>
      <c r="D27" s="58"/>
      <c r="E27" s="58"/>
      <c r="F27" s="59"/>
    </row>
    <row r="28" spans="1:8" ht="84" customHeight="1" x14ac:dyDescent="0.25">
      <c r="A28" s="9">
        <v>3</v>
      </c>
      <c r="B28" s="57" t="s">
        <v>100</v>
      </c>
      <c r="C28" s="58"/>
      <c r="D28" s="58"/>
      <c r="E28" s="58"/>
      <c r="F28" s="59"/>
    </row>
    <row r="29" spans="1:8" ht="26.45" customHeight="1" x14ac:dyDescent="0.25">
      <c r="A29" s="9">
        <v>4</v>
      </c>
      <c r="B29" s="34" t="s">
        <v>90</v>
      </c>
      <c r="C29" s="32"/>
      <c r="D29" s="32"/>
      <c r="E29" s="32"/>
      <c r="F29" s="33"/>
    </row>
    <row r="30" spans="1:8" ht="27.6" customHeight="1" x14ac:dyDescent="0.25">
      <c r="A30" s="9">
        <v>5</v>
      </c>
      <c r="B30" s="34" t="s">
        <v>92</v>
      </c>
      <c r="C30" s="32"/>
      <c r="D30" s="32"/>
      <c r="E30" s="32"/>
      <c r="F30" s="33"/>
    </row>
    <row r="31" spans="1:8" x14ac:dyDescent="0.25">
      <c r="A31" s="9">
        <v>6</v>
      </c>
      <c r="B31" s="31" t="s">
        <v>91</v>
      </c>
      <c r="C31" s="32"/>
      <c r="D31" s="32"/>
      <c r="E31" s="32"/>
      <c r="F31" s="33"/>
    </row>
    <row r="32" spans="1:8" ht="144" customHeight="1" x14ac:dyDescent="0.25">
      <c r="A32" s="9">
        <v>7</v>
      </c>
      <c r="B32" s="57" t="s">
        <v>101</v>
      </c>
      <c r="C32" s="58"/>
      <c r="D32" s="58"/>
      <c r="E32" s="58"/>
      <c r="F32" s="59"/>
    </row>
    <row r="33" spans="1:9" ht="54" customHeight="1" x14ac:dyDescent="0.25">
      <c r="A33" s="9">
        <v>8</v>
      </c>
      <c r="B33" s="34" t="s">
        <v>93</v>
      </c>
      <c r="C33" s="32"/>
      <c r="D33" s="32"/>
      <c r="E33" s="32"/>
      <c r="F33" s="33"/>
    </row>
    <row r="34" spans="1:9" ht="33.75" customHeight="1" x14ac:dyDescent="0.25">
      <c r="A34" s="5" t="s">
        <v>22</v>
      </c>
      <c r="B34" s="31" t="s">
        <v>23</v>
      </c>
      <c r="C34" s="66"/>
      <c r="D34" s="66"/>
      <c r="E34" s="66"/>
      <c r="F34" s="38"/>
    </row>
    <row r="35" spans="1:9" ht="45" customHeight="1" x14ac:dyDescent="0.25">
      <c r="A35" s="5" t="s">
        <v>24</v>
      </c>
      <c r="B35" s="31" t="s">
        <v>25</v>
      </c>
      <c r="C35" s="38"/>
      <c r="D35" s="31" t="s">
        <v>26</v>
      </c>
      <c r="E35" s="66"/>
      <c r="F35" s="38"/>
      <c r="I35" s="8"/>
    </row>
    <row r="36" spans="1:9" ht="43.5" customHeight="1" x14ac:dyDescent="0.25">
      <c r="A36" s="10" t="s">
        <v>27</v>
      </c>
      <c r="B36" s="34" t="s">
        <v>102</v>
      </c>
      <c r="C36" s="33"/>
      <c r="D36" s="82" t="s">
        <v>103</v>
      </c>
      <c r="E36" s="83"/>
      <c r="F36" s="84"/>
    </row>
    <row r="37" spans="1:9" x14ac:dyDescent="0.25">
      <c r="A37" s="10" t="s">
        <v>28</v>
      </c>
      <c r="B37" s="34"/>
      <c r="C37" s="33"/>
      <c r="D37" s="34"/>
      <c r="E37" s="32"/>
      <c r="F37" s="33"/>
    </row>
    <row r="38" spans="1:9" x14ac:dyDescent="0.25">
      <c r="A38" s="10" t="s">
        <v>29</v>
      </c>
      <c r="B38" s="34"/>
      <c r="C38" s="33"/>
      <c r="D38" s="34"/>
      <c r="E38" s="32"/>
      <c r="F38" s="33"/>
    </row>
    <row r="39" spans="1:9" x14ac:dyDescent="0.25">
      <c r="A39" s="10" t="s">
        <v>30</v>
      </c>
      <c r="B39" s="34"/>
      <c r="C39" s="33"/>
      <c r="D39" s="34"/>
      <c r="E39" s="32"/>
      <c r="F39" s="33"/>
    </row>
    <row r="40" spans="1:9" x14ac:dyDescent="0.25">
      <c r="A40" s="60"/>
      <c r="B40" s="61"/>
      <c r="C40" s="61"/>
      <c r="D40" s="61"/>
      <c r="E40" s="61"/>
      <c r="F40" s="62"/>
    </row>
    <row r="41" spans="1:9" ht="46.5" customHeight="1" x14ac:dyDescent="0.25">
      <c r="A41" s="5" t="s">
        <v>31</v>
      </c>
      <c r="B41" s="31" t="s">
        <v>32</v>
      </c>
      <c r="C41" s="66"/>
      <c r="D41" s="66"/>
      <c r="E41" s="66"/>
      <c r="F41" s="38"/>
    </row>
    <row r="42" spans="1:9" ht="33.75" customHeight="1" x14ac:dyDescent="0.25">
      <c r="A42" s="2"/>
      <c r="B42" s="10" t="s">
        <v>33</v>
      </c>
      <c r="C42" s="31" t="s">
        <v>34</v>
      </c>
      <c r="D42" s="38"/>
      <c r="E42" s="31" t="s">
        <v>35</v>
      </c>
      <c r="F42" s="38"/>
    </row>
    <row r="43" spans="1:9" x14ac:dyDescent="0.25">
      <c r="A43" s="4"/>
      <c r="B43" s="9">
        <v>2022</v>
      </c>
      <c r="C43" s="34"/>
      <c r="D43" s="33"/>
      <c r="E43" s="34"/>
      <c r="F43" s="33"/>
    </row>
    <row r="44" spans="1:9" x14ac:dyDescent="0.25">
      <c r="A44" s="4"/>
      <c r="B44" s="9"/>
      <c r="C44" s="34"/>
      <c r="D44" s="33"/>
      <c r="E44" s="34"/>
      <c r="F44" s="33"/>
    </row>
    <row r="45" spans="1:9" x14ac:dyDescent="0.25">
      <c r="A45" s="4"/>
      <c r="B45" s="9"/>
      <c r="C45" s="34"/>
      <c r="D45" s="33"/>
      <c r="E45" s="34"/>
      <c r="F45" s="33"/>
    </row>
    <row r="46" spans="1:9" x14ac:dyDescent="0.25">
      <c r="A46" s="4"/>
      <c r="B46" s="9"/>
      <c r="C46" s="34"/>
      <c r="D46" s="33"/>
      <c r="E46" s="34"/>
      <c r="F46" s="33"/>
    </row>
    <row r="47" spans="1:9" x14ac:dyDescent="0.25">
      <c r="A47" s="4"/>
      <c r="B47" s="9"/>
      <c r="C47" s="34"/>
      <c r="D47" s="33"/>
      <c r="E47" s="34"/>
      <c r="F47" s="33"/>
    </row>
    <row r="48" spans="1:9" x14ac:dyDescent="0.25">
      <c r="A48" s="60"/>
      <c r="B48" s="61"/>
      <c r="C48" s="61"/>
      <c r="D48" s="61"/>
      <c r="E48" s="61"/>
      <c r="F48" s="62"/>
    </row>
    <row r="49" spans="1:6" ht="15" customHeight="1" x14ac:dyDescent="0.25">
      <c r="A49" s="72" t="s">
        <v>36</v>
      </c>
      <c r="B49" s="73"/>
      <c r="C49" s="73"/>
      <c r="D49" s="73"/>
      <c r="E49" s="73"/>
      <c r="F49" s="74"/>
    </row>
    <row r="50" spans="1:6" ht="38.25" x14ac:dyDescent="0.25">
      <c r="A50" s="3"/>
      <c r="B50" s="3"/>
      <c r="C50" s="10" t="s">
        <v>37</v>
      </c>
      <c r="D50" s="10" t="s">
        <v>38</v>
      </c>
      <c r="E50" s="20" t="s">
        <v>39</v>
      </c>
      <c r="F50" s="17" t="s">
        <v>40</v>
      </c>
    </row>
    <row r="51" spans="1:6" ht="31.5" x14ac:dyDescent="0.25">
      <c r="A51" s="13" t="s">
        <v>27</v>
      </c>
      <c r="B51" s="6" t="s">
        <v>41</v>
      </c>
      <c r="C51" s="16">
        <f>SUM(C52:C54)</f>
        <v>0</v>
      </c>
      <c r="D51" s="16">
        <f>SUM(D52:D54)</f>
        <v>0</v>
      </c>
      <c r="E51" s="16">
        <f>D51-C51</f>
        <v>0</v>
      </c>
      <c r="F51" s="21">
        <f>E51/C$67</f>
        <v>0</v>
      </c>
    </row>
    <row r="52" spans="1:6" ht="25.5" x14ac:dyDescent="0.25">
      <c r="A52" s="11" t="s">
        <v>42</v>
      </c>
      <c r="B52" s="4" t="s">
        <v>43</v>
      </c>
      <c r="C52" s="15">
        <v>0</v>
      </c>
      <c r="D52" s="15">
        <v>0</v>
      </c>
      <c r="E52" s="16">
        <f t="shared" ref="E52:E54" si="0">D52-C52</f>
        <v>0</v>
      </c>
      <c r="F52" s="21">
        <f>E52/C$67</f>
        <v>0</v>
      </c>
    </row>
    <row r="53" spans="1:6" ht="25.5" x14ac:dyDescent="0.25">
      <c r="A53" s="11" t="s">
        <v>44</v>
      </c>
      <c r="B53" s="4" t="s">
        <v>45</v>
      </c>
      <c r="C53" s="15">
        <v>0</v>
      </c>
      <c r="D53" s="15">
        <v>0</v>
      </c>
      <c r="E53" s="16">
        <f t="shared" si="0"/>
        <v>0</v>
      </c>
      <c r="F53" s="21">
        <f>E53/C$67</f>
        <v>0</v>
      </c>
    </row>
    <row r="54" spans="1:6" x14ac:dyDescent="0.25">
      <c r="A54" s="11" t="s">
        <v>46</v>
      </c>
      <c r="B54" s="4" t="s">
        <v>47</v>
      </c>
      <c r="C54" s="15">
        <v>0</v>
      </c>
      <c r="D54" s="15">
        <v>0</v>
      </c>
      <c r="E54" s="16">
        <f t="shared" si="0"/>
        <v>0</v>
      </c>
      <c r="F54" s="21">
        <f>E54/C$67</f>
        <v>0</v>
      </c>
    </row>
    <row r="55" spans="1:6" x14ac:dyDescent="0.25">
      <c r="A55" s="60"/>
      <c r="B55" s="61"/>
      <c r="C55" s="61"/>
      <c r="D55" s="61"/>
      <c r="E55" s="61"/>
      <c r="F55" s="62"/>
    </row>
    <row r="56" spans="1:6" ht="31.5" x14ac:dyDescent="0.25">
      <c r="A56" s="13" t="s">
        <v>28</v>
      </c>
      <c r="B56" s="6" t="s">
        <v>48</v>
      </c>
      <c r="C56" s="16">
        <f>SUM(C58:C65)</f>
        <v>602</v>
      </c>
      <c r="D56" s="16">
        <f>SUM(D58:D65)</f>
        <v>580</v>
      </c>
      <c r="E56" s="16">
        <f>D56-C56</f>
        <v>-22</v>
      </c>
      <c r="F56" s="21">
        <f>E56/C$67</f>
        <v>-3.6544850498338874E-2</v>
      </c>
    </row>
    <row r="57" spans="1:6" ht="15.75" x14ac:dyDescent="0.25">
      <c r="A57" s="12"/>
      <c r="B57" s="22" t="s">
        <v>49</v>
      </c>
      <c r="C57" s="23"/>
      <c r="D57" s="23"/>
      <c r="E57" s="23"/>
      <c r="F57" s="24"/>
    </row>
    <row r="58" spans="1:6" x14ac:dyDescent="0.25">
      <c r="A58" s="11" t="s">
        <v>50</v>
      </c>
      <c r="B58" s="4" t="s">
        <v>51</v>
      </c>
      <c r="C58" s="15">
        <v>150</v>
      </c>
      <c r="D58" s="25">
        <v>150</v>
      </c>
      <c r="E58" s="16">
        <f>SUM(D58-C58)</f>
        <v>0</v>
      </c>
      <c r="F58" s="21">
        <f>E58/C$67</f>
        <v>0</v>
      </c>
    </row>
    <row r="59" spans="1:6" ht="102" x14ac:dyDescent="0.25">
      <c r="A59" s="11" t="s">
        <v>52</v>
      </c>
      <c r="B59" s="4" t="s">
        <v>71</v>
      </c>
      <c r="C59" s="15">
        <v>0</v>
      </c>
      <c r="D59" s="15"/>
      <c r="E59" s="16">
        <f t="shared" ref="E59:E60" si="1">SUM(D59-C59)</f>
        <v>0</v>
      </c>
      <c r="F59" s="21">
        <f>E59/C$67</f>
        <v>0</v>
      </c>
    </row>
    <row r="60" spans="1:6" ht="63.75" x14ac:dyDescent="0.25">
      <c r="A60" s="11" t="s">
        <v>53</v>
      </c>
      <c r="B60" s="4" t="s">
        <v>54</v>
      </c>
      <c r="C60" s="15">
        <v>54</v>
      </c>
      <c r="D60" s="15">
        <v>54</v>
      </c>
      <c r="E60" s="16">
        <f t="shared" si="1"/>
        <v>0</v>
      </c>
      <c r="F60" s="21">
        <f>E60/C$67</f>
        <v>0</v>
      </c>
    </row>
    <row r="61" spans="1:6" ht="15.75" x14ac:dyDescent="0.25">
      <c r="A61" s="2"/>
      <c r="B61" s="22" t="s">
        <v>55</v>
      </c>
      <c r="C61" s="23"/>
      <c r="D61" s="23"/>
      <c r="E61" s="23"/>
      <c r="F61" s="24"/>
    </row>
    <row r="62" spans="1:6" ht="25.5" x14ac:dyDescent="0.25">
      <c r="A62" s="11" t="s">
        <v>56</v>
      </c>
      <c r="B62" s="4" t="s">
        <v>57</v>
      </c>
      <c r="C62" s="15">
        <v>50</v>
      </c>
      <c r="D62" s="15">
        <v>96</v>
      </c>
      <c r="E62" s="16">
        <f>SUM(D62-C62)</f>
        <v>46</v>
      </c>
      <c r="F62" s="21">
        <f>E62/C$67</f>
        <v>7.6411960132890366E-2</v>
      </c>
    </row>
    <row r="63" spans="1:6" x14ac:dyDescent="0.25">
      <c r="A63" s="11" t="s">
        <v>58</v>
      </c>
      <c r="B63" s="4" t="s">
        <v>59</v>
      </c>
      <c r="C63" s="15">
        <v>320</v>
      </c>
      <c r="D63" s="15">
        <v>249</v>
      </c>
      <c r="E63" s="16">
        <f t="shared" ref="E63:E65" si="2">SUM(D63-C63)</f>
        <v>-71</v>
      </c>
      <c r="F63" s="21">
        <f t="shared" ref="F63:F65" si="3">E63/C$67</f>
        <v>-0.11794019933554817</v>
      </c>
    </row>
    <row r="64" spans="1:6" x14ac:dyDescent="0.25">
      <c r="A64" s="11" t="s">
        <v>60</v>
      </c>
      <c r="B64" s="4" t="s">
        <v>61</v>
      </c>
      <c r="C64" s="15">
        <v>28</v>
      </c>
      <c r="D64" s="15">
        <v>31</v>
      </c>
      <c r="E64" s="16">
        <f t="shared" si="2"/>
        <v>3</v>
      </c>
      <c r="F64" s="21">
        <f t="shared" si="3"/>
        <v>4.9833887043189366E-3</v>
      </c>
    </row>
    <row r="65" spans="1:6" x14ac:dyDescent="0.25">
      <c r="A65" s="11" t="s">
        <v>62</v>
      </c>
      <c r="B65" s="4" t="s">
        <v>63</v>
      </c>
      <c r="C65" s="15">
        <v>0</v>
      </c>
      <c r="D65" s="15">
        <v>0</v>
      </c>
      <c r="E65" s="16">
        <f t="shared" si="2"/>
        <v>0</v>
      </c>
      <c r="F65" s="21">
        <f t="shared" si="3"/>
        <v>0</v>
      </c>
    </row>
    <row r="66" spans="1:6" x14ac:dyDescent="0.25">
      <c r="A66" s="60"/>
      <c r="B66" s="61"/>
      <c r="C66" s="61"/>
      <c r="D66" s="61"/>
      <c r="E66" s="61"/>
      <c r="F66" s="62"/>
    </row>
    <row r="67" spans="1:6" ht="31.5" x14ac:dyDescent="0.25">
      <c r="A67" s="14" t="s">
        <v>29</v>
      </c>
      <c r="B67" s="6" t="s">
        <v>64</v>
      </c>
      <c r="C67" s="15">
        <v>602</v>
      </c>
      <c r="D67" s="16">
        <f>SUM(D56,D51,)</f>
        <v>580</v>
      </c>
      <c r="E67" s="16">
        <f>D67-C67</f>
        <v>-22</v>
      </c>
      <c r="F67" s="21">
        <f>E67/C$67</f>
        <v>-3.6544850498338874E-2</v>
      </c>
    </row>
    <row r="68" spans="1:6" x14ac:dyDescent="0.25">
      <c r="A68" s="60"/>
      <c r="B68" s="61"/>
      <c r="C68" s="61"/>
      <c r="D68" s="61"/>
      <c r="E68" s="61"/>
      <c r="F68" s="62"/>
    </row>
    <row r="69" spans="1:6" ht="15" customHeight="1" x14ac:dyDescent="0.25">
      <c r="A69" s="72" t="s">
        <v>65</v>
      </c>
      <c r="B69" s="73"/>
      <c r="C69" s="73"/>
      <c r="D69" s="73"/>
      <c r="E69" s="73"/>
      <c r="F69" s="74"/>
    </row>
    <row r="70" spans="1:6" ht="25.5" x14ac:dyDescent="0.25">
      <c r="A70" s="10" t="s">
        <v>66</v>
      </c>
      <c r="B70" s="31" t="s">
        <v>67</v>
      </c>
      <c r="C70" s="66"/>
      <c r="D70" s="38"/>
      <c r="E70" s="31" t="s">
        <v>68</v>
      </c>
      <c r="F70" s="38"/>
    </row>
    <row r="71" spans="1:6" x14ac:dyDescent="0.25">
      <c r="A71" s="26" t="s">
        <v>84</v>
      </c>
      <c r="B71" s="75" t="s">
        <v>85</v>
      </c>
      <c r="C71" s="75"/>
      <c r="D71" s="75"/>
      <c r="E71" s="76">
        <v>150</v>
      </c>
      <c r="F71" s="77"/>
    </row>
    <row r="72" spans="1:6" ht="39.75" customHeight="1" x14ac:dyDescent="0.25">
      <c r="A72" s="26" t="s">
        <v>86</v>
      </c>
      <c r="B72" s="76" t="s">
        <v>54</v>
      </c>
      <c r="C72" s="78"/>
      <c r="D72" s="77"/>
      <c r="E72" s="79">
        <v>54</v>
      </c>
      <c r="F72" s="80"/>
    </row>
    <row r="73" spans="1:6" ht="37.9" customHeight="1" x14ac:dyDescent="0.25">
      <c r="A73" s="12" t="s">
        <v>56</v>
      </c>
      <c r="B73" s="76" t="s">
        <v>94</v>
      </c>
      <c r="C73" s="78"/>
      <c r="D73" s="77"/>
      <c r="E73" s="76">
        <v>96</v>
      </c>
      <c r="F73" s="77"/>
    </row>
    <row r="74" spans="1:6" ht="49.9" customHeight="1" x14ac:dyDescent="0.25">
      <c r="A74" s="12" t="s">
        <v>58</v>
      </c>
      <c r="B74" s="76" t="s">
        <v>95</v>
      </c>
      <c r="C74" s="78"/>
      <c r="D74" s="77"/>
      <c r="E74" s="76">
        <v>249</v>
      </c>
      <c r="F74" s="77"/>
    </row>
    <row r="75" spans="1:6" ht="42" customHeight="1" x14ac:dyDescent="0.25">
      <c r="A75" s="12" t="s">
        <v>60</v>
      </c>
      <c r="B75" s="75" t="s">
        <v>96</v>
      </c>
      <c r="C75" s="75"/>
      <c r="D75" s="75"/>
      <c r="E75" s="76">
        <v>31</v>
      </c>
      <c r="F75" s="77"/>
    </row>
    <row r="76" spans="1:6" x14ac:dyDescent="0.25">
      <c r="A76" s="26"/>
      <c r="B76" s="75"/>
      <c r="C76" s="75"/>
      <c r="D76" s="75"/>
      <c r="E76" s="76"/>
      <c r="F76" s="77"/>
    </row>
    <row r="77" spans="1:6" x14ac:dyDescent="0.25">
      <c r="A77" s="26"/>
      <c r="B77" s="75"/>
      <c r="C77" s="75"/>
      <c r="D77" s="75"/>
      <c r="E77" s="76"/>
      <c r="F77" s="77"/>
    </row>
    <row r="78" spans="1:6" x14ac:dyDescent="0.25">
      <c r="A78" s="26"/>
      <c r="B78" s="75"/>
      <c r="C78" s="75"/>
      <c r="D78" s="75"/>
      <c r="E78" s="76"/>
      <c r="F78" s="77"/>
    </row>
    <row r="79" spans="1:6" x14ac:dyDescent="0.25">
      <c r="A79" s="19"/>
      <c r="B79" s="19"/>
      <c r="C79" s="19"/>
      <c r="D79" s="19"/>
      <c r="E79" s="19"/>
      <c r="F79" s="19"/>
    </row>
    <row r="80" spans="1:6" x14ac:dyDescent="0.25">
      <c r="A80" s="81" t="s">
        <v>69</v>
      </c>
      <c r="B80" s="81"/>
      <c r="C80" s="81"/>
      <c r="D80" s="81"/>
      <c r="E80" s="81"/>
      <c r="F80" s="81"/>
    </row>
    <row r="81" spans="1:6" x14ac:dyDescent="0.25">
      <c r="A81" s="81" t="s">
        <v>70</v>
      </c>
      <c r="B81" s="81"/>
      <c r="C81" s="81"/>
      <c r="D81" s="81"/>
      <c r="E81" s="81"/>
      <c r="F81" s="81"/>
    </row>
    <row r="82" spans="1:6" x14ac:dyDescent="0.25">
      <c r="A82" s="18"/>
      <c r="B82" s="18"/>
      <c r="C82" s="18"/>
      <c r="D82" s="18"/>
      <c r="E82" s="18"/>
      <c r="F82" s="18"/>
    </row>
  </sheetData>
  <mergeCells count="91">
    <mergeCell ref="A81:F81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A80:F80"/>
    <mergeCell ref="B71:D71"/>
    <mergeCell ref="E71:F71"/>
    <mergeCell ref="B72:D72"/>
    <mergeCell ref="E72:F72"/>
    <mergeCell ref="B73:D73"/>
    <mergeCell ref="E73:F73"/>
    <mergeCell ref="A55:F55"/>
    <mergeCell ref="A66:F66"/>
    <mergeCell ref="A68:F68"/>
    <mergeCell ref="A69:F69"/>
    <mergeCell ref="B70:D70"/>
    <mergeCell ref="E70:F70"/>
    <mergeCell ref="A49:F49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A48:F48"/>
    <mergeCell ref="B39:C39"/>
    <mergeCell ref="D39:F39"/>
    <mergeCell ref="A40:F40"/>
    <mergeCell ref="B41:F41"/>
    <mergeCell ref="C42:D42"/>
    <mergeCell ref="E42:F42"/>
    <mergeCell ref="B36:C36"/>
    <mergeCell ref="D36:F36"/>
    <mergeCell ref="B37:C37"/>
    <mergeCell ref="D37:F37"/>
    <mergeCell ref="B38:C38"/>
    <mergeCell ref="D38:F38"/>
    <mergeCell ref="B35:C35"/>
    <mergeCell ref="D35:F35"/>
    <mergeCell ref="B25:F25"/>
    <mergeCell ref="B26:F26"/>
    <mergeCell ref="B27:F27"/>
    <mergeCell ref="B28:F28"/>
    <mergeCell ref="B29:F29"/>
    <mergeCell ref="B30:F30"/>
    <mergeCell ref="B32:F32"/>
    <mergeCell ref="B34:F34"/>
    <mergeCell ref="B24:F24"/>
    <mergeCell ref="B20:C20"/>
    <mergeCell ref="B19:C19"/>
    <mergeCell ref="D19:F19"/>
    <mergeCell ref="D20:F20"/>
    <mergeCell ref="B17:F17"/>
    <mergeCell ref="B18:F18"/>
    <mergeCell ref="A21:F21"/>
    <mergeCell ref="A22:F22"/>
    <mergeCell ref="B23:F23"/>
    <mergeCell ref="A6:A8"/>
    <mergeCell ref="B6:F8"/>
    <mergeCell ref="B1:F1"/>
    <mergeCell ref="A2:F2"/>
    <mergeCell ref="A3:F3"/>
    <mergeCell ref="B4:F4"/>
    <mergeCell ref="B5:F5"/>
    <mergeCell ref="C12:D12"/>
    <mergeCell ref="E12:F12"/>
    <mergeCell ref="B31:F31"/>
    <mergeCell ref="B33:F33"/>
    <mergeCell ref="B9:C9"/>
    <mergeCell ref="D9:F9"/>
    <mergeCell ref="C10:D10"/>
    <mergeCell ref="E10:F10"/>
    <mergeCell ref="C11:D11"/>
    <mergeCell ref="E11:F11"/>
    <mergeCell ref="A13:F13"/>
    <mergeCell ref="A14:F14"/>
    <mergeCell ref="B15:C15"/>
    <mergeCell ref="D15:F15"/>
    <mergeCell ref="B16:C16"/>
    <mergeCell ref="D16:F16"/>
  </mergeCells>
  <hyperlinks>
    <hyperlink ref="B20" r:id="rId1" xr:uid="{A276FB43-9F78-45DA-8E00-D921FD3F535F}"/>
    <hyperlink ref="D20" r:id="rId2" xr:uid="{78063F71-E0DC-4F38-8E4A-F6F1EA07B09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3"/>
  <rowBreaks count="1" manualBreakCount="1">
    <brk id="48" max="6" man="1"/>
  </rowBreak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24b7f9-e3ee-43c2-949c-e36816f2a2d5">
      <Terms xmlns="http://schemas.microsoft.com/office/infopath/2007/PartnerControls"/>
    </lcf76f155ced4ddcb4097134ff3c332f>
    <TaxCatchAll xmlns="f999670f-2a3f-4325-aa6f-19973f59f5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15" ma:contentTypeDescription="Vytvoří nový dokument" ma:contentTypeScope="" ma:versionID="0aafbe13a80859978fcbde79029e68d3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43f46bb94eace0e3230b3c17632fdd25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152b38a-fce6-41ec-836c-f182c555964f}" ma:internalName="TaxCatchAll" ma:showField="CatchAllData" ma:web="f999670f-2a3f-4325-aa6f-19973f59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FF6CC4-438F-4B79-BBAF-42F9CDA1520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d24b7f9-e3ee-43c2-949c-e36816f2a2d5"/>
    <ds:schemaRef ds:uri="http://schemas.microsoft.com/office/2006/metadata/properties"/>
    <ds:schemaRef ds:uri="f999670f-2a3f-4325-aa6f-19973f59f5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51EF45-6F77-4BCA-998E-C4FDA2C80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Záv. zpráva samostatný CRP 2023</vt:lpstr>
      <vt:lpstr>'Záv. zpráva samostatný CRP 2023'!Oblast_tisku</vt:lpstr>
    </vt:vector>
  </TitlesOfParts>
  <Manager/>
  <Company>MSMT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Johánek</dc:creator>
  <cp:keywords/>
  <dc:description/>
  <cp:lastModifiedBy>Ing. Pavlína Nová</cp:lastModifiedBy>
  <cp:revision/>
  <dcterms:created xsi:type="dcterms:W3CDTF">2019-03-22T14:48:01Z</dcterms:created>
  <dcterms:modified xsi:type="dcterms:W3CDTF">2024-01-26T09:27:53Z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  <property fmtid="{D5CDD505-2E9C-101B-9397-08002B2CF9AE}" pid="3" name="MediaServiceImageTags">
    <vt:lpwstr/>
  </property>
</Properties>
</file>