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cuments\CRP2021\ZZ\Druhá verze\"/>
    </mc:Choice>
  </mc:AlternateContent>
  <xr:revisionPtr revIDLastSave="0" documentId="13_ncr:1_{DB9FB097-6021-4B06-B04C-77B91B0336CC}" xr6:coauthVersionLast="36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Záv. zpráva dílčí CRP 2021" sheetId="2" r:id="rId1"/>
  </sheets>
  <definedNames>
    <definedName name="_xlnm.Print_Area" localSheetId="0">'Záv. zpráva dílčí CRP 2021'!$A$1:$F$74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F48" i="2"/>
  <c r="F47" i="2"/>
  <c r="F46" i="2"/>
  <c r="F51" i="2"/>
  <c r="F53" i="2"/>
  <c r="F54" i="2"/>
  <c r="F55" i="2"/>
  <c r="F57" i="2"/>
  <c r="F58" i="2"/>
  <c r="F59" i="2"/>
  <c r="F60" i="2"/>
  <c r="F62" i="2"/>
  <c r="E60" i="2"/>
  <c r="E59" i="2"/>
  <c r="E58" i="2"/>
  <c r="E57" i="2"/>
  <c r="E55" i="2"/>
  <c r="E54" i="2"/>
  <c r="E53" i="2"/>
  <c r="D51" i="2"/>
  <c r="D62" i="2" s="1"/>
  <c r="E62" i="2" s="1"/>
  <c r="C51" i="2"/>
  <c r="E49" i="2"/>
  <c r="E48" i="2"/>
  <c r="E47" i="2"/>
  <c r="D46" i="2"/>
  <c r="C46" i="2"/>
  <c r="E46" i="2" l="1"/>
  <c r="E51" i="2"/>
</calcChain>
</file>

<file path=xl/sharedStrings.xml><?xml version="1.0" encoding="utf-8"?>
<sst xmlns="http://schemas.openxmlformats.org/spreadsheetml/2006/main" count="114" uniqueCount="103">
  <si>
    <t>Program: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</si>
  <si>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</si>
  <si>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</si>
  <si>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</si>
  <si>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</si>
  <si>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</si>
  <si>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</si>
  <si>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</si>
  <si>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</si>
  <si>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</si>
  <si>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</si>
  <si>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</si>
  <si>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</si>
  <si>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</si>
  <si>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</si>
  <si>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</si>
  <si>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</si>
  <si>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</si>
  <si>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Jednotlivé změny (přidejte řádky dle potřeby)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</si>
  <si>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</si>
  <si>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</si>
  <si>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</si>
  <si>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</si>
  <si>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</si>
  <si>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</si>
  <si>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</si>
  <si>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</si>
  <si>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</si>
  <si>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</si>
  <si>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</si>
  <si>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</si>
  <si>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</si>
  <si>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</si>
  <si>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</si>
  <si>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</si>
  <si>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</si>
  <si>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</si>
  <si>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</si>
  <si>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</si>
  <si>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</si>
  <si>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</si>
  <si>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</si>
  <si>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</si>
  <si>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</si>
  <si>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</si>
  <si>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</si>
  <si>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</si>
  <si>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</si>
  <si>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</si>
  <si>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</si>
  <si>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</si>
  <si>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</si>
  <si>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</si>
  <si>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</si>
  <si>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</si>
  <si>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</si>
  <si>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</si>
  <si>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</si>
  <si>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</si>
  <si>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</si>
  <si>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</si>
  <si>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</si>
  <si>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</si>
  <si>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</si>
  <si>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</si>
  <si>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</si>
  <si>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</si>
  <si>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</si>
  <si>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</si>
  <si>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Specifikace čerpání finanční dotace na řešení projektu *</t>
  </si>
  <si>
    <t>Formulář pro závěrečnou zprávu - dílčí část projektu</t>
  </si>
  <si>
    <t>Pokud došlo v průběhu řešení ke změnám, uveďte je a vysvětlete příčinu.</t>
  </si>
  <si>
    <t>Zdůvodnění</t>
  </si>
  <si>
    <t>Technický rozvoj správních studijních agend a využití jejich nezastupitelné role pro elektronizaci VŠ</t>
  </si>
  <si>
    <t>b) elektronizace správní agendy vysoké školy</t>
  </si>
  <si>
    <t>Centralizovaný rozvojový program pro veřejné vysoké školy pro rok 2021</t>
  </si>
  <si>
    <t>Od: 1. 1. 2021</t>
  </si>
  <si>
    <t>Do: 31. 12. 2021</t>
  </si>
  <si>
    <t>Změny v čerpání rozpočtu v souladu s Vyhlášením CRP 2021.</t>
  </si>
  <si>
    <t>1.1</t>
  </si>
  <si>
    <t>–</t>
  </si>
  <si>
    <t>VYSOKÁ ŠKOLA POLYTECHNICKÁ JIHLAVA</t>
  </si>
  <si>
    <t>Vysoká škola polytechnická Jihlava</t>
  </si>
  <si>
    <t xml:space="preserve">Tolstého 16, 586 01 Jihlava; www.vspj.cz  </t>
  </si>
  <si>
    <t xml:space="preserve">milan.novak@vspj.cz </t>
  </si>
  <si>
    <t>Bc. Jiří Nápravník</t>
  </si>
  <si>
    <t xml:space="preserve">jiri.napravnik@vspj.cz </t>
  </si>
  <si>
    <t>Bc. Milan Novák</t>
  </si>
  <si>
    <t>Mzdy a odměny klíčových lidí zapojených v projektu, vč. pohyblivých složek.</t>
  </si>
  <si>
    <r>
      <t>Cestovné - z důvodu mimořádných opatření nebyla položka čerpána. Přesun nevyčerpaných fin. prostředků ve výši 1 000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Kč na položku 2.4 materiální náklady.</t>
    </r>
  </si>
  <si>
    <t>Revize systému správy dokumentů (V3). Došlo k implementaci nového modulu v informačním systému pro správu a evidenci dokumentů (vnitřních předpisů a návodů atd.), s omezením zobrazení dle rolí uživatelů systému (zaměstnanec, student, veřejnost). Výstup splněn.</t>
  </si>
  <si>
    <t>Vzájemné srovnání dílčích výstupů k dosažení použití v praxi (V1-V5).
Srovnání řešení s ostatními vysokými školami vedlo k úpravám a zlepšením v procesech přijímacího řízení a elektronizace dokumentů v Informačním systému VŠPJ. Výstup splněn.</t>
  </si>
  <si>
    <t>Nákup služby pro správu databáze - SW licence na PhpStorm.</t>
  </si>
  <si>
    <t>Účast na společných seminářích a zapojení se do konzultací k jednotlivým výstupům a vzorovým řešením škol (V1-V5).
Jednotlivé prezentace byly pro nás velikým přínosem jak po stránce vizuální, tak i procesní logiky jednotlivých činností. Výstup splněn.</t>
  </si>
  <si>
    <t>Zmapování a analýza nových potřeb naší školy v oblasti akreditací s odstupem 4 let po novele VŠ zákona (V4). Zmapováním nových potřeb naší školy v oblasti akreditací vyvstala potřeba vytvořit systém pro evidenci změn v akreditačním modulu v IS. V důsledku toho byl implementační analýzou vytvořen ER model. Výstup splněn.</t>
  </si>
  <si>
    <t>Elektronizace přijímacího řízení týkající se cizích studentů konajících přijímací zkoušku z českého jazyka (V2). Došlo k elektronizaci pozvánky pro cizince konající zkoušku z českého jazyka, text pozvánky spravuje studijní oddělení pomocí wordovské šablony. Uchazečům je poté zřízen uživatelský účet v Moodle, kde uchazeč provádí samotný test z českého jazyka. Výstup splněn.</t>
  </si>
  <si>
    <t xml:space="preserve">Cílem projektu byla spolupráce veřejných vysokých škol na rozvoji v oblasti elektronizace správních studijních agend, dokladů a procesů v souladu s tematickým zaměřením b). Cíl je podrobně rozepsán v projektové žádosti v souladu s vyhlášením. Cíl byl za VŠPJ splněn. </t>
  </si>
  <si>
    <t>Monitorování aktuálního stavu připravenosti na implementaci důvěryhodného ověření identit a výměna zkušeností se zapojenými školami týkající se přípravy možností důvěryhodného ověření identit (V1). Během účasti na společných seminářích jsme čerpali a porovnávali informace s našimi potřebami ohledně možností využití implementace důvěryhodného ověření identit. Výstup splněn.</t>
  </si>
  <si>
    <t>Porovnání možností aplikace týkajících se kvality ve vzdělávání pro další rozvoj elektronizace naší školy (V5). Byl vytvořen návrh a časový plán pro tvorbu generovaných dat pro potřeby systému řízení a výkonnosti kvality (míra prostupnosti studentů a počet absolventů). Výstup splněn.</t>
  </si>
  <si>
    <t>Závěrečné vyhodnocení projektu a zpracování závěrečné zprávy (V1-V5).
Současný informační systém je díky projektu lépe vyvíjen díky výměně zkušeností z virtuálních konferencí s jinými vysokými školami. První konference se uskutečnila online 18. 5. 2021 a druhá prezenčně 10. 11. 2021, jednotlivé příspěvky nám vnáší nadhled pro řešení aktuálních potřeb VŠPJ. Nadále budeme pokračovat v digitalizaci doposud tištěných dokumentů i v digitalizaci jednotlivých procesů integrováním do IS. Výstup splněn.</t>
  </si>
  <si>
    <t>Rozpočet projektu byl vyčerpán v celé výši. Během řešení projektu došlo ke změnám ve struktuře čerpání přidělených finančních prostředků v souladu s Vyhlášením CRP 2021 (v položkách 2.4 a 2.6). Zdůvodnění změn je uvedeno u konkrétních položek v části „Bližší zdůvodnění čerpání v jednotlivých položkách“.</t>
  </si>
  <si>
    <t xml:space="preserve">Zákonné zdravotní a sociální pojištění a příspěvek na státní politiku zaměstnanosti a příděly do sociálního fondu. </t>
  </si>
  <si>
    <t>V rámci projektu byl pořízen spotřební kancelářský materiál vč. drobného majetku. Položka byla navýšena o 1 000 Kč z položky 2.6 cestovné z důvodu nevyčerpání této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</si>
</sst>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lan.novak@vspj.cz" TargetMode="External"/><Relationship Id="rId1" Type="http://schemas.openxmlformats.org/officeDocument/2006/relationships/hyperlink" Target="mailto:jiri.napravnik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topLeftCell="A55" zoomScale="115" zoomScaleNormal="115" zoomScaleSheetLayoutView="100" workbookViewId="0">
      <selection activeCell="C71" sqref="C71"/>
    </sheetView>
  </sheetViews>
  <sheetFormatPr defaultRowHeight="14.5" x14ac:dyDescent="0.35"/>
  <cols>
    <col min="1" max="1" width="17.90625" customWidth="1"/>
    <col min="2" max="2" width="29" customWidth="1"/>
    <col min="3" max="3" width="16.90625" customWidth="1"/>
    <col min="4" max="4" width="17.90625" customWidth="1"/>
    <col min="5" max="5" width="14" customWidth="1"/>
    <col min="6" max="6" width="14.90625" customWidth="1"/>
  </cols>
  <sheetData>
    <row r="1" spans="1:6" ht="18.5" x14ac:dyDescent="0.35">
      <c r="A1" s="19" t="s">
        <v>66</v>
      </c>
      <c r="B1" s="42" t="s">
        <v>81</v>
      </c>
      <c r="C1" s="43"/>
      <c r="D1" s="43"/>
      <c r="E1" s="43"/>
      <c r="F1" s="44"/>
    </row>
    <row r="2" spans="1:6" ht="15" customHeight="1" x14ac:dyDescent="0.35">
      <c r="A2" s="78" t="s">
        <v>68</v>
      </c>
      <c r="B2" s="79"/>
      <c r="C2" s="79"/>
      <c r="D2" s="79"/>
      <c r="E2" s="79"/>
      <c r="F2" s="80"/>
    </row>
    <row r="3" spans="1:6" ht="15" customHeight="1" x14ac:dyDescent="0.35">
      <c r="A3" s="78" t="s">
        <v>70</v>
      </c>
      <c r="B3" s="79"/>
      <c r="C3" s="79"/>
      <c r="D3" s="79"/>
      <c r="E3" s="79"/>
      <c r="F3" s="80"/>
    </row>
    <row r="4" spans="1:6" x14ac:dyDescent="0.35">
      <c r="A4" s="7" t="s">
        <v>0</v>
      </c>
      <c r="B4" s="45" t="s">
        <v>75</v>
      </c>
      <c r="C4" s="59"/>
      <c r="D4" s="59"/>
      <c r="E4" s="59"/>
      <c r="F4" s="46"/>
    </row>
    <row r="5" spans="1:6" x14ac:dyDescent="0.35">
      <c r="A5" s="5" t="s">
        <v>57</v>
      </c>
      <c r="B5" s="45" t="s">
        <v>74</v>
      </c>
      <c r="C5" s="59"/>
      <c r="D5" s="59"/>
      <c r="E5" s="59"/>
      <c r="F5" s="46"/>
    </row>
    <row r="6" spans="1:6" x14ac:dyDescent="0.35">
      <c r="A6" s="66" t="s">
        <v>1</v>
      </c>
      <c r="B6" s="69" t="s">
        <v>73</v>
      </c>
      <c r="C6" s="70"/>
      <c r="D6" s="70"/>
      <c r="E6" s="70"/>
      <c r="F6" s="71"/>
    </row>
    <row r="7" spans="1:6" x14ac:dyDescent="0.35">
      <c r="A7" s="67"/>
      <c r="B7" s="72"/>
      <c r="C7" s="73"/>
      <c r="D7" s="73"/>
      <c r="E7" s="73"/>
      <c r="F7" s="74"/>
    </row>
    <row r="8" spans="1:6" x14ac:dyDescent="0.35">
      <c r="A8" s="68"/>
      <c r="B8" s="75"/>
      <c r="C8" s="76"/>
      <c r="D8" s="76"/>
      <c r="E8" s="76"/>
      <c r="F8" s="77"/>
    </row>
    <row r="9" spans="1:6" ht="26" x14ac:dyDescent="0.35">
      <c r="A9" s="5" t="s">
        <v>2</v>
      </c>
      <c r="B9" s="50" t="s">
        <v>76</v>
      </c>
      <c r="C9" s="52"/>
      <c r="D9" s="50" t="s">
        <v>77</v>
      </c>
      <c r="E9" s="51"/>
      <c r="F9" s="52"/>
    </row>
    <row r="10" spans="1:6" ht="25.5" customHeight="1" x14ac:dyDescent="0.35">
      <c r="A10" s="6" t="s">
        <v>3</v>
      </c>
      <c r="B10" s="5" t="s">
        <v>4</v>
      </c>
      <c r="C10" s="50" t="s">
        <v>5</v>
      </c>
      <c r="D10" s="52"/>
      <c r="E10" s="29" t="s">
        <v>6</v>
      </c>
      <c r="F10" s="31"/>
    </row>
    <row r="11" spans="1:6" x14ac:dyDescent="0.35">
      <c r="A11" s="5" t="s">
        <v>7</v>
      </c>
      <c r="B11" s="20">
        <v>200</v>
      </c>
      <c r="C11" s="64">
        <v>200</v>
      </c>
      <c r="D11" s="65"/>
      <c r="E11" s="64">
        <v>0</v>
      </c>
      <c r="F11" s="65"/>
    </row>
    <row r="12" spans="1:6" x14ac:dyDescent="0.35">
      <c r="A12" s="5" t="s">
        <v>8</v>
      </c>
      <c r="B12" s="22">
        <v>200</v>
      </c>
      <c r="C12" s="62">
        <v>200</v>
      </c>
      <c r="D12" s="63"/>
      <c r="E12" s="62">
        <v>0</v>
      </c>
      <c r="F12" s="63"/>
    </row>
    <row r="13" spans="1:6" x14ac:dyDescent="0.35">
      <c r="A13" s="32"/>
      <c r="B13" s="33"/>
      <c r="C13" s="33"/>
      <c r="D13" s="33"/>
      <c r="E13" s="33"/>
      <c r="F13" s="34"/>
    </row>
    <row r="14" spans="1:6" ht="15.5" x14ac:dyDescent="0.35">
      <c r="A14" s="56" t="s">
        <v>9</v>
      </c>
      <c r="B14" s="57"/>
      <c r="C14" s="57"/>
      <c r="D14" s="57"/>
      <c r="E14" s="57"/>
      <c r="F14" s="58"/>
    </row>
    <row r="15" spans="1:6" x14ac:dyDescent="0.35">
      <c r="A15" s="2"/>
      <c r="B15" s="29" t="s">
        <v>10</v>
      </c>
      <c r="C15" s="31"/>
      <c r="D15" s="29" t="s">
        <v>11</v>
      </c>
      <c r="E15" s="30"/>
      <c r="F15" s="31"/>
    </row>
    <row r="16" spans="1:6" x14ac:dyDescent="0.35">
      <c r="A16" s="5" t="s">
        <v>12</v>
      </c>
      <c r="B16" s="45" t="s">
        <v>87</v>
      </c>
      <c r="C16" s="46"/>
      <c r="D16" s="45" t="s">
        <v>85</v>
      </c>
      <c r="E16" s="59"/>
      <c r="F16" s="46"/>
    </row>
    <row r="17" spans="1:9" x14ac:dyDescent="0.35">
      <c r="A17" s="5" t="s">
        <v>66</v>
      </c>
      <c r="B17" s="45" t="s">
        <v>82</v>
      </c>
      <c r="C17" s="46"/>
      <c r="D17" s="45" t="s">
        <v>82</v>
      </c>
      <c r="E17" s="59"/>
      <c r="F17" s="46"/>
    </row>
    <row r="18" spans="1:9" ht="14.4" customHeight="1" x14ac:dyDescent="0.35">
      <c r="A18" s="5" t="s">
        <v>13</v>
      </c>
      <c r="B18" s="45" t="s">
        <v>83</v>
      </c>
      <c r="C18" s="46"/>
      <c r="D18" s="45" t="s">
        <v>83</v>
      </c>
      <c r="E18" s="59"/>
      <c r="F18" s="46"/>
    </row>
    <row r="19" spans="1:9" x14ac:dyDescent="0.35">
      <c r="A19" s="5" t="s">
        <v>14</v>
      </c>
      <c r="B19" s="39">
        <v>567141190</v>
      </c>
      <c r="C19" s="40"/>
      <c r="D19" s="39">
        <v>567141164</v>
      </c>
      <c r="E19" s="59"/>
      <c r="F19" s="46"/>
    </row>
    <row r="20" spans="1:9" x14ac:dyDescent="0.35">
      <c r="A20" s="5" t="s">
        <v>15</v>
      </c>
      <c r="B20" s="60" t="s">
        <v>84</v>
      </c>
      <c r="C20" s="61"/>
      <c r="D20" s="60" t="s">
        <v>86</v>
      </c>
      <c r="E20" s="59"/>
      <c r="F20" s="46"/>
    </row>
    <row r="21" spans="1:9" x14ac:dyDescent="0.35">
      <c r="A21" s="32"/>
      <c r="B21" s="33"/>
      <c r="C21" s="33"/>
      <c r="D21" s="33"/>
      <c r="E21" s="33"/>
      <c r="F21" s="34"/>
    </row>
    <row r="22" spans="1:9" ht="15" customHeight="1" x14ac:dyDescent="0.35">
      <c r="A22" s="56" t="s">
        <v>16</v>
      </c>
      <c r="B22" s="57"/>
      <c r="C22" s="57"/>
      <c r="D22" s="57"/>
      <c r="E22" s="57"/>
      <c r="F22" s="58"/>
    </row>
    <row r="23" spans="1:9" ht="29.25" customHeight="1" x14ac:dyDescent="0.35">
      <c r="A23" s="5" t="s">
        <v>62</v>
      </c>
      <c r="B23" s="50" t="s">
        <v>65</v>
      </c>
      <c r="C23" s="51"/>
      <c r="D23" s="51"/>
      <c r="E23" s="51"/>
      <c r="F23" s="52"/>
    </row>
    <row r="24" spans="1:9" ht="39" customHeight="1" x14ac:dyDescent="0.35">
      <c r="A24" s="9"/>
      <c r="B24" s="47" t="s">
        <v>96</v>
      </c>
      <c r="C24" s="49"/>
      <c r="D24" s="49"/>
      <c r="E24" s="49"/>
      <c r="F24" s="48"/>
    </row>
    <row r="25" spans="1:9" x14ac:dyDescent="0.35">
      <c r="A25" s="32"/>
      <c r="B25" s="33"/>
      <c r="C25" s="33"/>
      <c r="D25" s="33"/>
      <c r="E25" s="33"/>
      <c r="F25" s="34"/>
    </row>
    <row r="26" spans="1:9" ht="26" x14ac:dyDescent="0.35">
      <c r="A26" s="5" t="s">
        <v>63</v>
      </c>
      <c r="B26" s="50" t="s">
        <v>64</v>
      </c>
      <c r="C26" s="51"/>
      <c r="D26" s="51"/>
      <c r="E26" s="51"/>
      <c r="F26" s="52"/>
      <c r="I26" s="1"/>
    </row>
    <row r="27" spans="1:9" ht="50.4" customHeight="1" x14ac:dyDescent="0.35">
      <c r="A27" s="9">
        <v>1</v>
      </c>
      <c r="B27" s="53" t="s">
        <v>97</v>
      </c>
      <c r="C27" s="54"/>
      <c r="D27" s="54"/>
      <c r="E27" s="54"/>
      <c r="F27" s="55"/>
    </row>
    <row r="28" spans="1:9" ht="54.65" customHeight="1" x14ac:dyDescent="0.35">
      <c r="A28" s="9">
        <v>2</v>
      </c>
      <c r="B28" s="53" t="s">
        <v>95</v>
      </c>
      <c r="C28" s="54"/>
      <c r="D28" s="54"/>
      <c r="E28" s="54"/>
      <c r="F28" s="55"/>
    </row>
    <row r="29" spans="1:9" ht="41.4" customHeight="1" x14ac:dyDescent="0.35">
      <c r="A29" s="9">
        <v>3</v>
      </c>
      <c r="B29" s="53" t="s">
        <v>90</v>
      </c>
      <c r="C29" s="54"/>
      <c r="D29" s="54"/>
      <c r="E29" s="54"/>
      <c r="F29" s="55"/>
    </row>
    <row r="30" spans="1:9" ht="45" customHeight="1" x14ac:dyDescent="0.35">
      <c r="A30" s="9">
        <v>4</v>
      </c>
      <c r="B30" s="53" t="s">
        <v>94</v>
      </c>
      <c r="C30" s="54"/>
      <c r="D30" s="54"/>
      <c r="E30" s="54"/>
      <c r="F30" s="55"/>
    </row>
    <row r="31" spans="1:9" ht="42.65" customHeight="1" x14ac:dyDescent="0.35">
      <c r="A31" s="9">
        <v>5</v>
      </c>
      <c r="B31" s="53" t="s">
        <v>98</v>
      </c>
      <c r="C31" s="54"/>
      <c r="D31" s="54"/>
      <c r="E31" s="54"/>
      <c r="F31" s="55"/>
    </row>
    <row r="32" spans="1:9" ht="43.75" customHeight="1" x14ac:dyDescent="0.35">
      <c r="A32" s="9">
        <v>6</v>
      </c>
      <c r="B32" s="53" t="s">
        <v>93</v>
      </c>
      <c r="C32" s="54"/>
      <c r="D32" s="54"/>
      <c r="E32" s="54"/>
      <c r="F32" s="55"/>
    </row>
    <row r="33" spans="1:10" ht="49.25" customHeight="1" x14ac:dyDescent="0.35">
      <c r="A33" s="9">
        <v>7</v>
      </c>
      <c r="B33" s="53" t="s">
        <v>91</v>
      </c>
      <c r="C33" s="54"/>
      <c r="D33" s="54"/>
      <c r="E33" s="54"/>
      <c r="F33" s="55"/>
    </row>
    <row r="34" spans="1:10" ht="68.25" customHeight="1" x14ac:dyDescent="0.35">
      <c r="A34" s="9">
        <v>8</v>
      </c>
      <c r="B34" s="53" t="s">
        <v>99</v>
      </c>
      <c r="C34" s="54"/>
      <c r="D34" s="54"/>
      <c r="E34" s="54"/>
      <c r="F34" s="55"/>
    </row>
    <row r="35" spans="1:10" x14ac:dyDescent="0.35">
      <c r="A35" s="32"/>
      <c r="B35" s="33"/>
      <c r="C35" s="33"/>
      <c r="D35" s="33"/>
      <c r="E35" s="33"/>
      <c r="F35" s="34"/>
    </row>
    <row r="36" spans="1:10" ht="33.75" customHeight="1" x14ac:dyDescent="0.35">
      <c r="A36" s="5" t="s">
        <v>17</v>
      </c>
      <c r="B36" s="29" t="s">
        <v>71</v>
      </c>
      <c r="C36" s="30"/>
      <c r="D36" s="30"/>
      <c r="E36" s="30"/>
      <c r="F36" s="31"/>
    </row>
    <row r="37" spans="1:10" ht="45" customHeight="1" x14ac:dyDescent="0.35">
      <c r="A37" s="5" t="s">
        <v>60</v>
      </c>
      <c r="B37" s="29" t="s">
        <v>18</v>
      </c>
      <c r="C37" s="31"/>
      <c r="D37" s="29" t="s">
        <v>72</v>
      </c>
      <c r="E37" s="30"/>
      <c r="F37" s="31"/>
      <c r="J37" s="8"/>
    </row>
    <row r="38" spans="1:10" ht="86.15" customHeight="1" x14ac:dyDescent="0.35">
      <c r="A38" s="10" t="s">
        <v>55</v>
      </c>
      <c r="B38" s="47" t="s">
        <v>78</v>
      </c>
      <c r="C38" s="48"/>
      <c r="D38" s="47" t="s">
        <v>100</v>
      </c>
      <c r="E38" s="49"/>
      <c r="F38" s="48"/>
    </row>
    <row r="39" spans="1:10" x14ac:dyDescent="0.35">
      <c r="A39" s="32"/>
      <c r="B39" s="33"/>
      <c r="C39" s="33"/>
      <c r="D39" s="33"/>
      <c r="E39" s="33"/>
      <c r="F39" s="34"/>
    </row>
    <row r="40" spans="1:10" ht="46.5" customHeight="1" x14ac:dyDescent="0.35">
      <c r="A40" s="5" t="s">
        <v>19</v>
      </c>
      <c r="B40" s="29" t="s">
        <v>20</v>
      </c>
      <c r="C40" s="30"/>
      <c r="D40" s="30"/>
      <c r="E40" s="30"/>
      <c r="F40" s="31"/>
    </row>
    <row r="41" spans="1:10" ht="33.75" customHeight="1" x14ac:dyDescent="0.35">
      <c r="A41" s="2"/>
      <c r="B41" s="10" t="s">
        <v>21</v>
      </c>
      <c r="C41" s="29" t="s">
        <v>22</v>
      </c>
      <c r="D41" s="31"/>
      <c r="E41" s="29" t="s">
        <v>23</v>
      </c>
      <c r="F41" s="31"/>
    </row>
    <row r="42" spans="1:10" x14ac:dyDescent="0.35">
      <c r="A42" s="4"/>
      <c r="B42" s="9" t="s">
        <v>80</v>
      </c>
      <c r="C42" s="45" t="s">
        <v>80</v>
      </c>
      <c r="D42" s="46"/>
      <c r="E42" s="45" t="s">
        <v>80</v>
      </c>
      <c r="F42" s="46"/>
    </row>
    <row r="43" spans="1:10" x14ac:dyDescent="0.35">
      <c r="A43" s="32"/>
      <c r="B43" s="33"/>
      <c r="C43" s="33"/>
      <c r="D43" s="33"/>
      <c r="E43" s="33"/>
      <c r="F43" s="34"/>
    </row>
    <row r="44" spans="1:10" ht="15" customHeight="1" x14ac:dyDescent="0.35">
      <c r="A44" s="42" t="s">
        <v>69</v>
      </c>
      <c r="B44" s="43"/>
      <c r="C44" s="43"/>
      <c r="D44" s="43"/>
      <c r="E44" s="43"/>
      <c r="F44" s="44"/>
    </row>
    <row r="45" spans="1:10" ht="39" x14ac:dyDescent="0.35">
      <c r="A45" s="3"/>
      <c r="B45" s="3"/>
      <c r="C45" s="10" t="s">
        <v>24</v>
      </c>
      <c r="D45" s="10" t="s">
        <v>25</v>
      </c>
      <c r="E45" s="17" t="s">
        <v>59</v>
      </c>
      <c r="F45" s="14" t="s">
        <v>61</v>
      </c>
    </row>
    <row r="46" spans="1:10" ht="31" x14ac:dyDescent="0.35">
      <c r="A46" s="12" t="s">
        <v>55</v>
      </c>
      <c r="B46" s="6" t="s">
        <v>26</v>
      </c>
      <c r="C46" s="13">
        <f>SUM(C47:C49,)</f>
        <v>0</v>
      </c>
      <c r="D46" s="13">
        <f>SUM(D47:D49,)</f>
        <v>0</v>
      </c>
      <c r="E46" s="13">
        <f>D46-C46</f>
        <v>0</v>
      </c>
      <c r="F46" s="18">
        <f>E46/C$62</f>
        <v>0</v>
      </c>
    </row>
    <row r="47" spans="1:10" ht="26" x14ac:dyDescent="0.35">
      <c r="A47" s="11" t="s">
        <v>79</v>
      </c>
      <c r="B47" s="4" t="s">
        <v>27</v>
      </c>
      <c r="C47" s="23">
        <v>0</v>
      </c>
      <c r="D47" s="23">
        <v>0</v>
      </c>
      <c r="E47" s="13">
        <f t="shared" ref="E47:E49" si="0">D47-C47</f>
        <v>0</v>
      </c>
      <c r="F47" s="18">
        <f>E47/C$62</f>
        <v>0</v>
      </c>
    </row>
    <row r="48" spans="1:10" ht="26" x14ac:dyDescent="0.35">
      <c r="A48" s="11" t="s">
        <v>30</v>
      </c>
      <c r="B48" s="4" t="s">
        <v>28</v>
      </c>
      <c r="C48" s="23">
        <v>0</v>
      </c>
      <c r="D48" s="23">
        <v>0</v>
      </c>
      <c r="E48" s="13">
        <f t="shared" si="0"/>
        <v>0</v>
      </c>
      <c r="F48" s="18">
        <f>E48/C$62</f>
        <v>0</v>
      </c>
    </row>
    <row r="49" spans="1:6" x14ac:dyDescent="0.35">
      <c r="A49" s="11" t="s">
        <v>31</v>
      </c>
      <c r="B49" s="4" t="s">
        <v>29</v>
      </c>
      <c r="C49" s="23">
        <v>0</v>
      </c>
      <c r="D49" s="23">
        <v>0</v>
      </c>
      <c r="E49" s="13">
        <f t="shared" si="0"/>
        <v>0</v>
      </c>
      <c r="F49" s="18">
        <f>E49/C$62</f>
        <v>0</v>
      </c>
    </row>
    <row r="50" spans="1:6" x14ac:dyDescent="0.35">
      <c r="A50" s="32"/>
      <c r="B50" s="33"/>
      <c r="C50" s="33"/>
      <c r="D50" s="33"/>
      <c r="E50" s="33"/>
      <c r="F50" s="34"/>
    </row>
    <row r="51" spans="1:6" ht="31" x14ac:dyDescent="0.35">
      <c r="A51" s="12" t="s">
        <v>35</v>
      </c>
      <c r="B51" s="6" t="s">
        <v>36</v>
      </c>
      <c r="C51" s="13">
        <f>SUM(C53:C60)</f>
        <v>200</v>
      </c>
      <c r="D51" s="13">
        <f>SUM(D53:D60)</f>
        <v>200</v>
      </c>
      <c r="E51" s="13">
        <f>D51-C51</f>
        <v>0</v>
      </c>
      <c r="F51" s="18">
        <f>E51/C$62</f>
        <v>0</v>
      </c>
    </row>
    <row r="52" spans="1:6" ht="15.5" x14ac:dyDescent="0.35">
      <c r="A52" s="24"/>
      <c r="B52" s="25" t="s">
        <v>37</v>
      </c>
      <c r="C52" s="26"/>
      <c r="D52" s="26"/>
      <c r="E52" s="26"/>
      <c r="F52" s="27"/>
    </row>
    <row r="53" spans="1:6" x14ac:dyDescent="0.35">
      <c r="A53" s="11" t="s">
        <v>38</v>
      </c>
      <c r="B53" s="4" t="s">
        <v>32</v>
      </c>
      <c r="C53" s="23">
        <v>135</v>
      </c>
      <c r="D53" s="28">
        <v>135</v>
      </c>
      <c r="E53" s="13">
        <f>SUM(D53-C53)</f>
        <v>0</v>
      </c>
      <c r="F53" s="18">
        <f>E53/C$62</f>
        <v>0</v>
      </c>
    </row>
    <row r="54" spans="1:6" ht="104" x14ac:dyDescent="0.35">
      <c r="A54" s="11" t="s">
        <v>39</v>
      </c>
      <c r="B54" s="4" t="s">
        <v>33</v>
      </c>
      <c r="C54" s="23">
        <v>0</v>
      </c>
      <c r="D54" s="23">
        <v>0</v>
      </c>
      <c r="E54" s="13">
        <f t="shared" ref="E54:E55" si="1">SUM(D54-C54)</f>
        <v>0</v>
      </c>
      <c r="F54" s="18">
        <f>E54/C$62</f>
        <v>0</v>
      </c>
    </row>
    <row r="55" spans="1:6" ht="65" x14ac:dyDescent="0.35">
      <c r="A55" s="11" t="s">
        <v>40</v>
      </c>
      <c r="B55" s="4" t="s">
        <v>34</v>
      </c>
      <c r="C55" s="23">
        <v>49</v>
      </c>
      <c r="D55" s="23">
        <v>49</v>
      </c>
      <c r="E55" s="13">
        <f t="shared" si="1"/>
        <v>0</v>
      </c>
      <c r="F55" s="18">
        <f>E55/C$62</f>
        <v>0</v>
      </c>
    </row>
    <row r="56" spans="1:6" ht="15.5" x14ac:dyDescent="0.35">
      <c r="A56" s="2"/>
      <c r="B56" s="25" t="s">
        <v>41</v>
      </c>
      <c r="C56" s="26"/>
      <c r="D56" s="26"/>
      <c r="E56" s="26"/>
      <c r="F56" s="27"/>
    </row>
    <row r="57" spans="1:6" ht="26" x14ac:dyDescent="0.35">
      <c r="A57" s="11" t="s">
        <v>46</v>
      </c>
      <c r="B57" s="4" t="s">
        <v>42</v>
      </c>
      <c r="C57" s="23">
        <v>5</v>
      </c>
      <c r="D57" s="21">
        <v>6</v>
      </c>
      <c r="E57" s="13">
        <f>SUM(D57-C57)</f>
        <v>1</v>
      </c>
      <c r="F57" s="18">
        <f>E57/C$62</f>
        <v>5.0000000000000001E-3</v>
      </c>
    </row>
    <row r="58" spans="1:6" x14ac:dyDescent="0.35">
      <c r="A58" s="11" t="s">
        <v>47</v>
      </c>
      <c r="B58" s="4" t="s">
        <v>43</v>
      </c>
      <c r="C58" s="23">
        <v>10</v>
      </c>
      <c r="D58" s="21">
        <v>10</v>
      </c>
      <c r="E58" s="13">
        <f t="shared" ref="E58:E60" si="2">SUM(D58-C58)</f>
        <v>0</v>
      </c>
      <c r="F58" s="18">
        <f>E58/C$62</f>
        <v>0</v>
      </c>
    </row>
    <row r="59" spans="1:6" x14ac:dyDescent="0.35">
      <c r="A59" s="11" t="s">
        <v>48</v>
      </c>
      <c r="B59" s="4" t="s">
        <v>44</v>
      </c>
      <c r="C59" s="23">
        <v>1</v>
      </c>
      <c r="D59" s="21">
        <v>0</v>
      </c>
      <c r="E59" s="13">
        <f t="shared" si="2"/>
        <v>-1</v>
      </c>
      <c r="F59" s="18">
        <f>E59/C$62</f>
        <v>-5.0000000000000001E-3</v>
      </c>
    </row>
    <row r="60" spans="1:6" x14ac:dyDescent="0.35">
      <c r="A60" s="11" t="s">
        <v>49</v>
      </c>
      <c r="B60" s="4" t="s">
        <v>45</v>
      </c>
      <c r="C60" s="23">
        <v>0</v>
      </c>
      <c r="D60" s="21">
        <v>0</v>
      </c>
      <c r="E60" s="13">
        <f t="shared" si="2"/>
        <v>0</v>
      </c>
      <c r="F60" s="18">
        <f>E60/C$62</f>
        <v>0</v>
      </c>
    </row>
    <row r="61" spans="1:6" x14ac:dyDescent="0.35">
      <c r="A61" s="32"/>
      <c r="B61" s="33"/>
      <c r="C61" s="33"/>
      <c r="D61" s="33"/>
      <c r="E61" s="33"/>
      <c r="F61" s="34"/>
    </row>
    <row r="62" spans="1:6" ht="31" x14ac:dyDescent="0.35">
      <c r="A62" s="12" t="s">
        <v>50</v>
      </c>
      <c r="B62" s="6" t="s">
        <v>51</v>
      </c>
      <c r="C62" s="23">
        <v>200</v>
      </c>
      <c r="D62" s="13">
        <f>SUM(D51,D46,)</f>
        <v>200</v>
      </c>
      <c r="E62" s="13">
        <f>D62-C62</f>
        <v>0</v>
      </c>
      <c r="F62" s="18">
        <f>E62/C$62</f>
        <v>0</v>
      </c>
    </row>
    <row r="63" spans="1:6" x14ac:dyDescent="0.35">
      <c r="A63" s="32"/>
      <c r="B63" s="33"/>
      <c r="C63" s="33"/>
      <c r="D63" s="33"/>
      <c r="E63" s="33"/>
      <c r="F63" s="34"/>
    </row>
    <row r="64" spans="1:6" ht="15" customHeight="1" x14ac:dyDescent="0.35">
      <c r="A64" s="42" t="s">
        <v>52</v>
      </c>
      <c r="B64" s="43"/>
      <c r="C64" s="43"/>
      <c r="D64" s="43"/>
      <c r="E64" s="43"/>
      <c r="F64" s="44"/>
    </row>
    <row r="65" spans="1:6" ht="26" x14ac:dyDescent="0.35">
      <c r="A65" s="10" t="s">
        <v>56</v>
      </c>
      <c r="B65" s="29" t="s">
        <v>53</v>
      </c>
      <c r="C65" s="30"/>
      <c r="D65" s="31"/>
      <c r="E65" s="29" t="s">
        <v>54</v>
      </c>
      <c r="F65" s="31"/>
    </row>
    <row r="66" spans="1:6" ht="37.5" customHeight="1" x14ac:dyDescent="0.35">
      <c r="A66" s="11" t="s">
        <v>38</v>
      </c>
      <c r="B66" s="41" t="s">
        <v>88</v>
      </c>
      <c r="C66" s="41"/>
      <c r="D66" s="41"/>
      <c r="E66" s="39">
        <v>135</v>
      </c>
      <c r="F66" s="40"/>
    </row>
    <row r="67" spans="1:6" ht="40.5" customHeight="1" x14ac:dyDescent="0.35">
      <c r="A67" s="11" t="s">
        <v>40</v>
      </c>
      <c r="B67" s="36" t="s">
        <v>101</v>
      </c>
      <c r="C67" s="37"/>
      <c r="D67" s="38"/>
      <c r="E67" s="39">
        <v>49</v>
      </c>
      <c r="F67" s="40"/>
    </row>
    <row r="68" spans="1:6" ht="39.75" customHeight="1" x14ac:dyDescent="0.35">
      <c r="A68" s="11" t="s">
        <v>46</v>
      </c>
      <c r="B68" s="36" t="s">
        <v>102</v>
      </c>
      <c r="C68" s="37"/>
      <c r="D68" s="38"/>
      <c r="E68" s="39">
        <v>6</v>
      </c>
      <c r="F68" s="40"/>
    </row>
    <row r="69" spans="1:6" ht="32.25" customHeight="1" x14ac:dyDescent="0.35">
      <c r="A69" s="11" t="s">
        <v>47</v>
      </c>
      <c r="B69" s="36" t="s">
        <v>92</v>
      </c>
      <c r="C69" s="37"/>
      <c r="D69" s="38"/>
      <c r="E69" s="39">
        <v>10</v>
      </c>
      <c r="F69" s="40"/>
    </row>
    <row r="70" spans="1:6" ht="30" customHeight="1" x14ac:dyDescent="0.35">
      <c r="A70" s="11" t="s">
        <v>48</v>
      </c>
      <c r="B70" s="41" t="s">
        <v>89</v>
      </c>
      <c r="C70" s="41"/>
      <c r="D70" s="41"/>
      <c r="E70" s="39">
        <v>0</v>
      </c>
      <c r="F70" s="40"/>
    </row>
    <row r="71" spans="1:6" x14ac:dyDescent="0.35">
      <c r="A71" s="16"/>
      <c r="B71" s="16"/>
      <c r="C71" s="16"/>
      <c r="D71" s="16"/>
      <c r="E71" s="16"/>
      <c r="F71" s="16"/>
    </row>
    <row r="72" spans="1:6" x14ac:dyDescent="0.35">
      <c r="A72" s="35" t="s">
        <v>67</v>
      </c>
      <c r="B72" s="35"/>
      <c r="C72" s="35"/>
      <c r="D72" s="35"/>
      <c r="E72" s="35"/>
      <c r="F72" s="35"/>
    </row>
    <row r="73" spans="1:6" x14ac:dyDescent="0.35">
      <c r="A73" s="35" t="s">
        <v>58</v>
      </c>
      <c r="B73" s="35"/>
      <c r="C73" s="35"/>
      <c r="D73" s="35"/>
      <c r="E73" s="35"/>
      <c r="F73" s="35"/>
    </row>
    <row r="74" spans="1:6" x14ac:dyDescent="0.35">
      <c r="A74" s="15"/>
      <c r="B74" s="15"/>
      <c r="C74" s="15"/>
      <c r="D74" s="15"/>
      <c r="E74" s="15"/>
      <c r="F74" s="15"/>
    </row>
  </sheetData>
  <mergeCells count="75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A22:F22"/>
    <mergeCell ref="B23:F23"/>
    <mergeCell ref="B24:F24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A21:F21"/>
    <mergeCell ref="B38:C38"/>
    <mergeCell ref="D38:F38"/>
    <mergeCell ref="B37:C37"/>
    <mergeCell ref="D37:F37"/>
    <mergeCell ref="A25:F25"/>
    <mergeCell ref="B26:F26"/>
    <mergeCell ref="B27:F27"/>
    <mergeCell ref="B28:F28"/>
    <mergeCell ref="B29:F29"/>
    <mergeCell ref="B30:F30"/>
    <mergeCell ref="B31:F31"/>
    <mergeCell ref="B34:F34"/>
    <mergeCell ref="A35:F35"/>
    <mergeCell ref="B36:F36"/>
    <mergeCell ref="B32:F32"/>
    <mergeCell ref="B33:F33"/>
    <mergeCell ref="C42:D42"/>
    <mergeCell ref="E42:F42"/>
    <mergeCell ref="A43:F43"/>
    <mergeCell ref="C41:D41"/>
    <mergeCell ref="E41:F41"/>
    <mergeCell ref="A63:F63"/>
    <mergeCell ref="A64:F64"/>
    <mergeCell ref="B65:D65"/>
    <mergeCell ref="E65:F65"/>
    <mergeCell ref="A44:F44"/>
    <mergeCell ref="B40:F40"/>
    <mergeCell ref="A39:F39"/>
    <mergeCell ref="A73:F73"/>
    <mergeCell ref="B69:D69"/>
    <mergeCell ref="E69:F69"/>
    <mergeCell ref="B70:D70"/>
    <mergeCell ref="E70:F70"/>
    <mergeCell ref="A72:F72"/>
    <mergeCell ref="B66:D66"/>
    <mergeCell ref="E66:F66"/>
    <mergeCell ref="B67:D67"/>
    <mergeCell ref="E67:F67"/>
    <mergeCell ref="B68:D68"/>
    <mergeCell ref="E68:F68"/>
    <mergeCell ref="A50:F50"/>
    <mergeCell ref="A61:F61"/>
  </mergeCells>
  <hyperlinks>
    <hyperlink ref="D20" r:id="rId1" xr:uid="{00000000-0004-0000-0000-000000000000}"/>
    <hyperlink ref="B20" r:id="rId2" xr:uid="{00000000-0004-0000-0000-000001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4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2021</vt:lpstr>
      <vt:lpstr>'Záv. zpráva dílčí CRP 2021'!Oblast_tisku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Jolana Surýnková</cp:lastModifiedBy>
  <cp:lastPrinted>2020-06-17T13:52:13Z</cp:lastPrinted>
  <dcterms:created xsi:type="dcterms:W3CDTF">2019-03-22T14:48:01Z</dcterms:created>
  <dcterms:modified xsi:type="dcterms:W3CDTF">2022-02-07T08:54:59Z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