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umenty\ProjektoveCentrum\Projekty\CRP\2023\Vilímek\"/>
    </mc:Choice>
  </mc:AlternateContent>
  <xr:revisionPtr revIDLastSave="0" documentId="8_{71BC4CAE-3EA8-46CC-B160-8B06BCEFDBAA}" xr6:coauthVersionLast="36" xr6:coauthVersionMax="36" xr10:uidLastSave="{00000000-0000-0000-0000-000000000000}"/>
  <bookViews>
    <workbookView xWindow="0" yWindow="0" windowWidth="38400" windowHeight="17625" xr2:uid="{7736586F-241A-46C1-AEEA-A04814A7218F}"/>
  </bookViews>
  <sheets>
    <sheet name="Záv.zprávadílčíCRP 2023_VŠPJ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9" i="1"/>
  <c r="D9" i="1"/>
  <c r="A27" i="1"/>
  <c r="D27" i="1"/>
  <c r="A28" i="1"/>
  <c r="D28" i="1"/>
  <c r="A29" i="1"/>
  <c r="D29" i="1"/>
  <c r="A30" i="1"/>
  <c r="D30" i="1"/>
  <c r="A31" i="1"/>
  <c r="A32" i="1"/>
  <c r="A33" i="1"/>
  <c r="A34" i="1"/>
  <c r="A35" i="1"/>
  <c r="A36" i="1"/>
  <c r="D36" i="1"/>
  <c r="A37" i="1"/>
  <c r="A38" i="1"/>
  <c r="A39" i="1"/>
  <c r="A40" i="1"/>
  <c r="A41" i="1"/>
  <c r="D41" i="1"/>
  <c r="A49" i="1"/>
  <c r="B49" i="1"/>
  <c r="C49" i="1"/>
  <c r="E49" i="1"/>
  <c r="C53" i="1"/>
  <c r="D53" i="1"/>
  <c r="E53" i="1"/>
  <c r="E54" i="1"/>
  <c r="E55" i="1"/>
  <c r="F55" i="1"/>
  <c r="E56" i="1"/>
  <c r="C58" i="1"/>
  <c r="D58" i="1"/>
  <c r="E58" i="1"/>
  <c r="F58" i="1" s="1"/>
  <c r="E60" i="1"/>
  <c r="E61" i="1"/>
  <c r="E62" i="1"/>
  <c r="E64" i="1"/>
  <c r="E65" i="1"/>
  <c r="E66" i="1"/>
  <c r="E67" i="1"/>
  <c r="C69" i="1"/>
  <c r="F62" i="1" s="1"/>
  <c r="D69" i="1"/>
  <c r="E69" i="1" s="1"/>
  <c r="F69" i="1" s="1"/>
  <c r="F64" i="1" l="1"/>
  <c r="F66" i="1"/>
  <c r="F56" i="1"/>
  <c r="F61" i="1"/>
  <c r="F65" i="1"/>
  <c r="F60" i="1"/>
  <c r="F54" i="1"/>
  <c r="F53" i="1"/>
  <c r="F67" i="1"/>
</calcChain>
</file>

<file path=xl/sharedStrings.xml><?xml version="1.0" encoding="utf-8"?>
<sst xmlns="http://schemas.openxmlformats.org/spreadsheetml/2006/main" count="111" uniqueCount="100">
  <si>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</si>
  <si>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* VŠ vyplní pouze žlutě podbarvená pole tabulky.</t>
  </si>
  <si>
    <t>Stipendia – odměny za zapojení studentů do realizace projektu
(příprava podkladových materiálů a spolupráce na odborných
analýzách) formou stipendií</t>
  </si>
  <si>
    <t>2.7</t>
  </si>
  <si>
    <t>Cestovní náhrady (cestovné, stravné) na služební cesty související s účastí na
workshopech a společných odborných jednáních</t>
  </si>
  <si>
    <t>2.6</t>
  </si>
  <si>
    <t xml:space="preserve">Služby související s organizačním a obsahovým zajištěním interních školení,
workshopů, konference a dalších odborných jednání plánovaných v rámci
realizace projektu (např. poplatky a pronájem prostor a technického
zabezpečení, IT služby, občerstvení), náklady na poradenství a konzultace
externích odborníků, služby související s prezentací výstupů projektu </t>
  </si>
  <si>
    <t>2.5</t>
  </si>
  <si>
    <t>Materiální náklady na podpůrné organizační a technické zajištění
školení, workshopů a interních jednání</t>
  </si>
  <si>
    <t>2.4</t>
  </si>
  <si>
    <t>Zákonné odvody z osobních nákladů, vč. sociálního fondu související s
položkami 2.1 a 2.2</t>
  </si>
  <si>
    <t>2.3</t>
  </si>
  <si>
    <t>Mzdy (včetně pohyblivých složek) - odměny za aktivní účast na jednáních, odměny za práci na přípravě podkladových materiálů a materiálů pro sdílení dobré praxe, práce na technické a organizační stránce projektu, odměny za práci související s realizací projektu, vyhodnocení podkladů a souvisejících dokumentů</t>
  </si>
  <si>
    <t>2.1</t>
  </si>
  <si>
    <t>Částka (v tis. Kč)</t>
  </si>
  <si>
    <t>Název výdaje a jeho zdůvodnění</t>
  </si>
  <si>
    <t>Číslo položky (viz předchozí tabulka)</t>
  </si>
  <si>
    <t>Bližší zdůvodnění čerpání v jednotlivých položkách (přidejte řádky podle potřeby)</t>
  </si>
  <si>
    <t xml:space="preserve">Celkem běžné a kapitálové finanční prostředky </t>
  </si>
  <si>
    <t>3.</t>
  </si>
  <si>
    <t>Stipendia</t>
  </si>
  <si>
    <t>Cestovní náhrady</t>
  </si>
  <si>
    <t xml:space="preserve">Služby a náklady nevýrobní </t>
  </si>
  <si>
    <t>Materiální náklady (včetně drobného majetku)</t>
  </si>
  <si>
    <t> </t>
  </si>
  <si>
    <t>Ostatní:</t>
  </si>
  <si>
    <t>Odvody pojistného na veřejné zdravotní pojištění a pojistného na sociální zabezpečení a příspěvku na státní politiku zaměstnanosti a příděly do sociálního fondu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</si>
  <si>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</si>
  <si>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2.2</t>
  </si>
  <si>
    <t>Mzdy (včetně pohyblivých složek)</t>
  </si>
  <si>
    <t>Osobní náklady:</t>
  </si>
  <si>
    <t>Běžné finanční prostředky celkem</t>
  </si>
  <si>
    <t>2.</t>
  </si>
  <si>
    <t>Ostatní technické zhodnocení</t>
  </si>
  <si>
    <t>1.4</t>
  </si>
  <si>
    <t>Samostatné věci movité (stroje, zařízení)</t>
  </si>
  <si>
    <t>1.3</t>
  </si>
  <si>
    <t>Dlouhodobý nehmotný majetek (SW, licence)</t>
  </si>
  <si>
    <t>1.2</t>
  </si>
  <si>
    <t>Kapitálové finanční prostředky celkem</t>
  </si>
  <si>
    <t>1.</t>
  </si>
  <si>
    <t>Rozdíl (v %)</t>
  </si>
  <si>
    <t>Rozdíl (v tis. Kč)</t>
  </si>
  <si>
    <t>Čerpání dotace (v tis. Kč)</t>
  </si>
  <si>
    <t>Přidělená dotace na řešení projektu - ukazatel I (v tis. Kč)</t>
  </si>
  <si>
    <t>Specifikace čerpání finanční dotace na řešení projektu *</t>
  </si>
  <si>
    <t>Poznámka (případně výhled do budoucna)</t>
  </si>
  <si>
    <t>Čerpání finančních prostředků (souhrnný údaj)</t>
  </si>
  <si>
    <t>Rok realizace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</si>
  <si>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</si>
  <si>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Přehled o pokračujícím projektu</t>
  </si>
  <si>
    <t>Došlo k drobným přesunům mezi položkami 2.4, 2.5., 2.6 a 2.7 z důvodu nevyčerpání některých položek (stipendia, služby a cestovné) a možnosti nakoupit drobný hmotný majetek na podporu udržitelnosti na VŠPJ (např. odpadkové koše na tříděný odpad, stojany na kola, apod.)</t>
  </si>
  <si>
    <t>Drobné přesuny v rámci položek rozpočtu v souladu s pravidly výzvy</t>
  </si>
  <si>
    <t>Zdůvodnění</t>
  </si>
  <si>
    <t>Jednotlivé změny (přidejte řádky dle potřeby)</t>
  </si>
  <si>
    <t>Číslo změny</t>
  </si>
  <si>
    <t>Pokud došlo v průběhu řešení ke změnám, uveďte je a vysvětlete příčinu</t>
  </si>
  <si>
    <t>Změny v řešení</t>
  </si>
  <si>
    <t>Výstup byl splněn v plném rozsahu. Proběhly 4 online koordinační schůzky koordinátora s garanty témat</t>
  </si>
  <si>
    <t>Výstup byl splněn v plném rozsahu. Výstupy projektu jsou dostupné on-line</t>
  </si>
  <si>
    <t>Výstup byl splněn v plném rozsahu. Byly uskutečněny vnitřní průzkumy</t>
  </si>
  <si>
    <t>Výstup byl splněn v plném rozsahu. Výstupy projektu byly prezentovány klíčovým cílovým skupinám</t>
  </si>
  <si>
    <t>Výstup byl splněn v plném rozsahu. Dle specifik řešené oblasti udržitelného rozvoje byla vytvořena samostatná vzorová strategie</t>
  </si>
  <si>
    <t xml:space="preserve">Výstup byl splněn v plném rozsahu. Proběhla oponentura návrhů strategií, výsledek byl zohledněn ve finální podobě strategií </t>
  </si>
  <si>
    <t>Výstup byl splněn v plném rozsahu. Workshop k tvorbě strategií proběhl v gesci garanta řešené oblasti</t>
  </si>
  <si>
    <t>Výstup byl splněn v plném rozsahu. Byla sdílena sada identifikovaných a vyhodnocených best practice pro implementaci doporučení a zvýšení angažovanosti</t>
  </si>
  <si>
    <t>Výstup byl splněn v plném rozsahu. Tematický analytický workshop proběhl v gesci garanta řešené oblasti</t>
  </si>
  <si>
    <t>Uveďte výstupy projektu a do jaké míry byly splněny, případně důvod, proč splněny nebyly.</t>
  </si>
  <si>
    <t>Plnění  výstupů projektu</t>
  </si>
  <si>
    <t>splněno</t>
  </si>
  <si>
    <t xml:space="preserve">Cílem projektu je posílit roli univerzit jako “efektivních, odpovědných a inkluzivních“ veřejných organizací prostřednictvím usnadnění implementace doporučení k udržitelnému rozvoji VVŠ vytvořených v rámci předchozího projektu UNILEAD, a to včetně aktivizace studentů a zaměstnanců. Cílem je rovněž efektivně napomoci k postupné změně vnitřní kultury VVŠ ve prospěch aktivního prostředí dobrovolně podporujícího společenskou i individuální odpovědnost ve smyslu dlouhodobé udržitelnosti reprezentované SDGs OSN. </t>
  </si>
  <si>
    <t>Uveďte stanovený cíl a uveďte, do jaké míry byl splněn, případně důvod, proč splněn nebyl.</t>
  </si>
  <si>
    <t xml:space="preserve"> Cíl projektu</t>
  </si>
  <si>
    <t>ZPRÁVA O PRŮBĚHU ŘEŠENÍ PROJEKTU</t>
  </si>
  <si>
    <t>pavlina.nova@vspj.cz</t>
  </si>
  <si>
    <t>miloslav.vilimek@vspj.cz</t>
  </si>
  <si>
    <t>E-mail:</t>
  </si>
  <si>
    <t>Telefon:</t>
  </si>
  <si>
    <t>Tolstého 16, 586 01 Jihlava / www.vspj.cz</t>
  </si>
  <si>
    <t>Adresa/Web:</t>
  </si>
  <si>
    <t>Vysoká škola polytechnická v Jihlavě (VŠPJ)</t>
  </si>
  <si>
    <t>VŠ:</t>
  </si>
  <si>
    <t>Ing. Pavlína Nová</t>
  </si>
  <si>
    <t>Ing. Miroslav Vilímek, Ph.D.</t>
  </si>
  <si>
    <t>Jméno:</t>
  </si>
  <si>
    <t>Kontaktní osoba</t>
  </si>
  <si>
    <t xml:space="preserve">Hlavní řešitel </t>
  </si>
  <si>
    <t>Základní informace</t>
  </si>
  <si>
    <t>Čerpáno</t>
  </si>
  <si>
    <t>Požadavek</t>
  </si>
  <si>
    <t>V tom kapitálové finanční prostředky:</t>
  </si>
  <si>
    <t>V tom běžné finanční prostředky:</t>
  </si>
  <si>
    <t>Celkem:</t>
  </si>
  <si>
    <t>Dotace v tis. Kč:</t>
  </si>
  <si>
    <t>Období řešení projektu:</t>
  </si>
  <si>
    <t>Název projektu:</t>
  </si>
  <si>
    <t>Tematické zaměření:</t>
  </si>
  <si>
    <t>Prioritní oblast:</t>
  </si>
  <si>
    <t>Formulář pro závěrečnou zprávu - dílčí část projektu</t>
  </si>
  <si>
    <t>Rozvojový projekt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</si>
</sst>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0" xfId="0" applyBorder="1"/>
    <xf numFmtId="0" fontId="9" fillId="0" borderId="4" xfId="2" applyBorder="1" applyAlignment="1">
      <alignment horizontal="center" vertical="center" wrapText="1"/>
    </xf>
    <xf numFmtId="0" fontId="9" fillId="0" borderId="3" xfId="2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3">
    <cellStyle name="Čárka" xfId="1" builtinId="3"/>
    <cellStyle name="Hyperlink" xfId="2" xr:uid="{DEA9BF27-51D3-4CF3-A2A6-FACDEC4D08B2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8%20Formul&#225;&#345;e%20pro%20z&#225;v&#283;re&#269;n&#233;%20zpr&#225;vy%20pro%20CRP%202023_UNILEAD_V&#352;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v. zpráva kompletní CRP 2023"/>
      <sheetName val="Záv. zpráva dílčí CRP 2023_MU"/>
      <sheetName val="Záv. zpráva dílčí CRP 2023_AVU"/>
      <sheetName val="Záv. zpráva dílčí CRP 2023_ČVUT"/>
      <sheetName val="Záv. zpráva dílčí CRP 2023_AMU"/>
      <sheetName val="Záv. zpráva dílčí CRP 2023_ČZU"/>
      <sheetName val="Záv. zpráva dílčí CRP 2023_JU"/>
      <sheetName val="Záv.zprávadílčíCRP 2023_MENDELU"/>
      <sheetName val="Záv. zpráva dílčí CRP 2023_OU"/>
      <sheetName val="Záv. zpráva dílčí CRP 2023_SU"/>
      <sheetName val="Záv. zpráva dílčí CRP 2023_TUL"/>
      <sheetName val="Záv. zpráva dílčí CRP 2023_UHK"/>
      <sheetName val="Záv. zpráva dílčí CRP 2023_UJEP"/>
      <sheetName val="Záv. zpráva dílčí CRP 2023_UK"/>
      <sheetName val="Záv. zpráva dílčí CRP 2023_UPOL"/>
      <sheetName val="Záv. zpráva dílčí CRP 2023_UPCE"/>
      <sheetName val="Záv.zprávadílčíCRP 2023_UTB"/>
      <sheetName val="Záv.zprávadílčí CRP 2023_VETUNI"/>
      <sheetName val="Záv.zprávadílčíCRP 2023_VŠB_TUO"/>
      <sheetName val="Záv.zprávadílčíCRP 2023_VŠE"/>
      <sheetName val="Záv.zprávadílčíCRP 2023_VŠCHT"/>
      <sheetName val="Záv.zprávadílčíCRP 2023_UMPRUM"/>
      <sheetName val="Záv.zprávadílčíCRP 2023_VŠTE"/>
      <sheetName val="Záv.zprávadílčíCRP 2023_VUT"/>
      <sheetName val="Záv.zprávadílčíCRP 2023_JAMU"/>
    </sheetNames>
    <sheetDataSet>
      <sheetData sheetId="0">
        <row r="4">
          <cell r="B4" t="str">
            <v>Centralizovaný rozvojový program pro veřejné vysoké školy pro rok 2023</v>
          </cell>
        </row>
        <row r="5">
          <cell r="B5" t="str">
            <v>1.b) podpora aktivit pro naplňování udržitelných cílů (Sustainable Development Goals)</v>
          </cell>
        </row>
        <row r="6">
          <cell r="B6" t="str">
            <v>Engagement for sustainability - University leaders in SDGs II (UNILEAD II)</v>
          </cell>
        </row>
        <row r="9">
          <cell r="B9" t="str">
            <v>Od: 1. 1. 2023</v>
          </cell>
          <cell r="D9" t="str">
            <v>Do: 31. 12. 2023</v>
          </cell>
        </row>
        <row r="27">
          <cell r="A27" t="str">
            <v>Úvodní proškolení zástupců VVŠ ve specifické oblasti implementace opatření ve vztahu k SDGs OSN za účasti interních i externích expertů</v>
          </cell>
          <cell r="D27" t="str">
            <v>Výstup byl splněn v plném rozsahu v úvodu projektu dne 17. 2. 2023, proškolení proběhlo hybridně z Olomouce (hostující UPOL), online přes MS Teams, v 8 tematických oblastech s následnou diskuzí</v>
          </cell>
        </row>
        <row r="28">
          <cell r="A28" t="str">
            <v>Interní mapovací workshopy na jednotlivých VVŠ s relevantními aktéry</v>
          </cell>
          <cell r="D28" t="str">
            <v>Výstup byl splněn v plném rozsahu. Na zapojených VVŠ proběhlo mapování stavu řešené problematiky prostřednictvím vyplnění sestavených tematických mapovacích formulářů</v>
          </cell>
        </row>
        <row r="29">
          <cell r="A29" t="str">
            <v>Společný workshop s výstupem vytvořených přehledů stavu řešené problematiky na jednotlivých VVŠ</v>
          </cell>
          <cell r="D29" t="str">
            <v>Výstup byl splněn v plném rozsahu dne 27. 4. 2023, hybridně z Hradce Králové (hostujícíc UHK), online formou přes MS Teams</v>
          </cell>
        </row>
        <row r="30">
          <cell r="A30" t="str">
            <v>Založení a naplnění funkční on‐line databáze dokumentů s dostupnou best practice</v>
          </cell>
          <cell r="D30" t="str">
            <v>Výstup byl splněn v plném rozsahu. Databáze je přístupná v prostředí MS Teams</v>
          </cell>
        </row>
        <row r="31">
          <cell r="A31" t="str">
            <v>Tematický analytický workshop dle klíčových oblastí za účasti interních i externích expertů</v>
          </cell>
        </row>
        <row r="32">
          <cell r="A32" t="str">
            <v>Sdílená sada identifikovaných a vyhodnocených best practice pro implementaci doporučení a zvýšení angažovanosti dle specifických interních podmínek VVŠ</v>
          </cell>
        </row>
        <row r="33">
          <cell r="A33" t="str">
            <v>Tematický workshop k tvorbě strategií dle klíčových oblastí za účasti interních i externích expertů</v>
          </cell>
        </row>
        <row r="34">
          <cell r="A34" t="str">
            <v>Oponentura návrhů strategií („peer review“)</v>
          </cell>
        </row>
        <row r="35">
          <cell r="A35" t="str">
            <v>Vytvořená sdílená sada vzorových strategií</v>
          </cell>
        </row>
        <row r="36">
          <cell r="A36" t="str">
            <v>Uskutečněná společná konference s výstupy projektu</v>
          </cell>
          <cell r="D36" t="str">
            <v>Výstup byl splněn v plném rozsahu. Závěrečná konference proběhla dne 8. 12. 2023 hybridně z Brna, prezenčně a online přes MS Teams prezentovali garanti témat výstupy 5 řešených oblastí udržitelného rozvoje a 3 horizontálních témat</v>
          </cell>
        </row>
        <row r="37">
          <cell r="A37" t="str">
            <v>Uskutečněné komunikační aktivity</v>
          </cell>
        </row>
        <row r="38">
          <cell r="A38" t="str">
            <v>Uskutečněné vnitřní průzkumy v oblasti implementace, angažovanosti a kurikula</v>
          </cell>
        </row>
        <row r="39">
          <cell r="A39" t="str">
            <v>Dostupné on‐line prezentace výstupů projektu</v>
          </cell>
        </row>
        <row r="44">
          <cell r="A44" t="str">
            <v>Kontrolní schůzky pro monitoring a řízení postupu</v>
          </cell>
        </row>
        <row r="45">
          <cell r="A45" t="str">
            <v>Vytvoření funkčního sdíleného úložiště s výstupy projektu přístupné všem zúčastněným VVŠ</v>
          </cell>
          <cell r="D45" t="str">
            <v>Výstup byl splněn v plném rozsahu prostřednictvím funkční skupiny "CRP UNILEAD 2022, 2023" v MS Teams</v>
          </cell>
        </row>
        <row r="54">
          <cell r="A54" t="str">
            <v>x</v>
          </cell>
          <cell r="B54" t="str">
            <v>x</v>
          </cell>
          <cell r="C54" t="str">
            <v>x</v>
          </cell>
          <cell r="E54" t="str">
            <v>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vlina.nova@vspj.cz" TargetMode="External"/><Relationship Id="rId1" Type="http://schemas.openxmlformats.org/officeDocument/2006/relationships/hyperlink" Target="mailto:miloslav.vilimek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6B53-B908-42FD-91B5-BB482D510614}">
  <sheetPr>
    <tabColor rgb="FF92D050"/>
  </sheetPr>
  <dimension ref="A1:J81"/>
  <sheetViews>
    <sheetView tabSelected="1" topLeftCell="A35" workbookViewId="0">
      <selection activeCell="D45" sqref="D45:F45"/>
    </sheetView>
  </sheetViews>
  <sheetFormatPr defaultRowHeight="15" x14ac:dyDescent="0.25"/>
  <cols>
    <col min="1" max="1" width="17.71093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81" t="s">
        <v>81</v>
      </c>
      <c r="B1" s="15" t="s">
        <v>80</v>
      </c>
      <c r="C1" s="14"/>
      <c r="D1" s="14"/>
      <c r="E1" s="14"/>
      <c r="F1" s="13"/>
    </row>
    <row r="2" spans="1:6" ht="15" customHeight="1" x14ac:dyDescent="0.25">
      <c r="A2" s="80" t="s">
        <v>99</v>
      </c>
      <c r="B2" s="79"/>
      <c r="C2" s="79"/>
      <c r="D2" s="79"/>
      <c r="E2" s="79"/>
      <c r="F2" s="78"/>
    </row>
    <row r="3" spans="1:6" ht="15" customHeight="1" x14ac:dyDescent="0.25">
      <c r="A3" s="80" t="s">
        <v>98</v>
      </c>
      <c r="B3" s="79"/>
      <c r="C3" s="79"/>
      <c r="D3" s="79"/>
      <c r="E3" s="79"/>
      <c r="F3" s="78"/>
    </row>
    <row r="4" spans="1:6" x14ac:dyDescent="0.25">
      <c r="A4" s="77" t="s">
        <v>97</v>
      </c>
      <c r="B4" s="4" t="str">
        <f>'[1]Záv. zpráva kompletní CRP 2023'!B4</f>
        <v>Centralizovaný rozvojový program pro veřejné vysoké školy pro rok 2023</v>
      </c>
      <c r="C4" s="39"/>
      <c r="D4" s="39"/>
      <c r="E4" s="39"/>
      <c r="F4" s="3"/>
    </row>
    <row r="5" spans="1:6" x14ac:dyDescent="0.25">
      <c r="A5" s="38" t="s">
        <v>96</v>
      </c>
      <c r="B5" s="4" t="str">
        <f>'[1]Záv. zpráva kompletní CRP 2023'!B5</f>
        <v>1.b) podpora aktivit pro naplňování udržitelných cílů (Sustainable Development Goals)</v>
      </c>
      <c r="C5" s="39"/>
      <c r="D5" s="39"/>
      <c r="E5" s="39"/>
      <c r="F5" s="3"/>
    </row>
    <row r="6" spans="1:6" x14ac:dyDescent="0.25">
      <c r="A6" s="76" t="s">
        <v>95</v>
      </c>
      <c r="B6" s="75" t="str">
        <f>'[1]Záv. zpráva kompletní CRP 2023'!B6</f>
        <v>Engagement for sustainability - University leaders in SDGs II (UNILEAD II)</v>
      </c>
      <c r="C6" s="74"/>
      <c r="D6" s="74"/>
      <c r="E6" s="74"/>
      <c r="F6" s="73"/>
    </row>
    <row r="7" spans="1:6" x14ac:dyDescent="0.25">
      <c r="A7" s="72"/>
      <c r="B7" s="71"/>
      <c r="C7" s="70"/>
      <c r="D7" s="70"/>
      <c r="E7" s="70"/>
      <c r="F7" s="69"/>
    </row>
    <row r="8" spans="1:6" x14ac:dyDescent="0.25">
      <c r="A8" s="68"/>
      <c r="B8" s="67"/>
      <c r="C8" s="66"/>
      <c r="D8" s="66"/>
      <c r="E8" s="66"/>
      <c r="F8" s="65"/>
    </row>
    <row r="9" spans="1:6" ht="25.5" x14ac:dyDescent="0.25">
      <c r="A9" s="38" t="s">
        <v>94</v>
      </c>
      <c r="B9" s="45" t="str">
        <f>'[1]Záv. zpráva kompletní CRP 2023'!B9</f>
        <v>Od: 1. 1. 2023</v>
      </c>
      <c r="C9" s="43"/>
      <c r="D9" s="45" t="str">
        <f>'[1]Záv. zpráva kompletní CRP 2023'!D9</f>
        <v>Do: 31. 12. 2023</v>
      </c>
      <c r="E9" s="44"/>
      <c r="F9" s="43"/>
    </row>
    <row r="10" spans="1:6" ht="25.5" customHeight="1" x14ac:dyDescent="0.25">
      <c r="A10" s="22" t="s">
        <v>93</v>
      </c>
      <c r="B10" s="38" t="s">
        <v>92</v>
      </c>
      <c r="C10" s="45" t="s">
        <v>91</v>
      </c>
      <c r="D10" s="43"/>
      <c r="E10" s="10" t="s">
        <v>90</v>
      </c>
      <c r="F10" s="9"/>
    </row>
    <row r="11" spans="1:6" x14ac:dyDescent="0.25">
      <c r="A11" s="38" t="s">
        <v>89</v>
      </c>
      <c r="B11" s="62">
        <v>420</v>
      </c>
      <c r="C11" s="64">
        <v>420</v>
      </c>
      <c r="D11" s="63"/>
      <c r="E11" s="61">
        <v>0</v>
      </c>
      <c r="F11" s="60"/>
    </row>
    <row r="12" spans="1:6" x14ac:dyDescent="0.25">
      <c r="A12" s="38" t="s">
        <v>88</v>
      </c>
      <c r="B12" s="62">
        <v>420</v>
      </c>
      <c r="C12" s="61">
        <v>420</v>
      </c>
      <c r="D12" s="60"/>
      <c r="E12" s="61">
        <v>0</v>
      </c>
      <c r="F12" s="60"/>
    </row>
    <row r="13" spans="1:6" x14ac:dyDescent="0.25">
      <c r="A13" s="18"/>
      <c r="B13" s="17"/>
      <c r="C13" s="17"/>
      <c r="D13" s="17"/>
      <c r="E13" s="17"/>
      <c r="F13" s="16"/>
    </row>
    <row r="14" spans="1:6" ht="15.75" x14ac:dyDescent="0.25">
      <c r="A14" s="53" t="s">
        <v>87</v>
      </c>
      <c r="B14" s="52"/>
      <c r="C14" s="52"/>
      <c r="D14" s="52"/>
      <c r="E14" s="52"/>
      <c r="F14" s="51"/>
    </row>
    <row r="15" spans="1:6" x14ac:dyDescent="0.25">
      <c r="A15" s="31"/>
      <c r="B15" s="10" t="s">
        <v>86</v>
      </c>
      <c r="C15" s="9"/>
      <c r="D15" s="10" t="s">
        <v>85</v>
      </c>
      <c r="E15" s="11"/>
      <c r="F15" s="9"/>
    </row>
    <row r="16" spans="1:6" x14ac:dyDescent="0.25">
      <c r="A16" s="38" t="s">
        <v>84</v>
      </c>
      <c r="B16" s="4" t="s">
        <v>83</v>
      </c>
      <c r="C16" s="3"/>
      <c r="D16" s="4" t="s">
        <v>82</v>
      </c>
      <c r="E16" s="39"/>
      <c r="F16" s="3"/>
    </row>
    <row r="17" spans="1:9" x14ac:dyDescent="0.25">
      <c r="A17" s="38" t="s">
        <v>81</v>
      </c>
      <c r="B17" s="4" t="s">
        <v>80</v>
      </c>
      <c r="C17" s="3"/>
      <c r="D17" s="4" t="s">
        <v>80</v>
      </c>
      <c r="E17" s="39"/>
      <c r="F17" s="3"/>
    </row>
    <row r="18" spans="1:9" x14ac:dyDescent="0.25">
      <c r="A18" s="38" t="s">
        <v>79</v>
      </c>
      <c r="B18" s="4" t="s">
        <v>78</v>
      </c>
      <c r="C18" s="3"/>
      <c r="D18" s="4" t="s">
        <v>78</v>
      </c>
      <c r="E18" s="39"/>
      <c r="F18" s="3"/>
    </row>
    <row r="19" spans="1:9" x14ac:dyDescent="0.25">
      <c r="A19" s="38" t="s">
        <v>77</v>
      </c>
      <c r="B19" s="59">
        <v>603839455</v>
      </c>
      <c r="C19" s="3"/>
      <c r="D19" s="59">
        <v>567141138</v>
      </c>
      <c r="E19" s="39"/>
      <c r="F19" s="3"/>
    </row>
    <row r="20" spans="1:9" ht="15" customHeight="1" x14ac:dyDescent="0.25">
      <c r="A20" s="38" t="s">
        <v>76</v>
      </c>
      <c r="B20" s="58" t="s">
        <v>75</v>
      </c>
      <c r="C20" s="57"/>
      <c r="D20" s="56" t="s">
        <v>74</v>
      </c>
      <c r="E20" s="55"/>
      <c r="F20" s="55"/>
      <c r="G20" s="54"/>
    </row>
    <row r="21" spans="1:9" x14ac:dyDescent="0.25">
      <c r="A21" s="18"/>
      <c r="B21" s="17"/>
      <c r="C21" s="17"/>
      <c r="D21" s="17"/>
      <c r="E21" s="17"/>
      <c r="F21" s="16"/>
    </row>
    <row r="22" spans="1:9" ht="15" customHeight="1" x14ac:dyDescent="0.25">
      <c r="A22" s="53" t="s">
        <v>73</v>
      </c>
      <c r="B22" s="52"/>
      <c r="C22" s="52"/>
      <c r="D22" s="52"/>
      <c r="E22" s="52"/>
      <c r="F22" s="51"/>
    </row>
    <row r="23" spans="1:9" ht="29.25" customHeight="1" x14ac:dyDescent="0.25">
      <c r="A23" s="38" t="s">
        <v>72</v>
      </c>
      <c r="B23" s="50" t="s">
        <v>71</v>
      </c>
      <c r="C23" s="49"/>
      <c r="D23" s="49"/>
      <c r="E23" s="49"/>
      <c r="F23" s="48"/>
    </row>
    <row r="24" spans="1:9" ht="96" customHeight="1" x14ac:dyDescent="0.25">
      <c r="A24" s="41" t="s">
        <v>70</v>
      </c>
      <c r="B24" s="6"/>
      <c r="C24" s="5"/>
      <c r="D24" s="47" t="s">
        <v>69</v>
      </c>
      <c r="E24" s="47"/>
      <c r="F24" s="46"/>
    </row>
    <row r="25" spans="1:9" x14ac:dyDescent="0.25">
      <c r="A25" s="18"/>
      <c r="B25" s="17"/>
      <c r="C25" s="17"/>
      <c r="D25" s="17"/>
      <c r="E25" s="17"/>
      <c r="F25" s="16"/>
    </row>
    <row r="26" spans="1:9" ht="25.5" x14ac:dyDescent="0.25">
      <c r="A26" s="38" t="s">
        <v>68</v>
      </c>
      <c r="B26" s="45" t="s">
        <v>67</v>
      </c>
      <c r="C26" s="44"/>
      <c r="D26" s="44"/>
      <c r="E26" s="44"/>
      <c r="F26" s="43"/>
      <c r="I26" s="42"/>
    </row>
    <row r="27" spans="1:9" ht="70.5" customHeight="1" x14ac:dyDescent="0.25">
      <c r="A27" s="41" t="str">
        <f>'[1]Záv. zpráva kompletní CRP 2023'!A27</f>
        <v>Úvodní proškolení zástupců VVŠ ve specifické oblasti implementace opatření ve vztahu k SDGs OSN za účasti interních i externích expertů</v>
      </c>
      <c r="B27" s="6"/>
      <c r="C27" s="5"/>
      <c r="D27" s="6" t="str">
        <f>'[1]Záv. zpráva kompletní CRP 2023'!D27</f>
        <v>Výstup byl splněn v plném rozsahu v úvodu projektu dne 17. 2. 2023, proškolení proběhlo hybridně z Olomouce (hostující UPOL), online přes MS Teams, v 8 tematických oblastech s následnou diskuzí</v>
      </c>
      <c r="E27" s="6"/>
      <c r="F27" s="5"/>
    </row>
    <row r="28" spans="1:9" ht="79.5" customHeight="1" x14ac:dyDescent="0.25">
      <c r="A28" s="41" t="str">
        <f>'[1]Záv. zpráva kompletní CRP 2023'!A28</f>
        <v>Interní mapovací workshopy na jednotlivých VVŠ s relevantními aktéry</v>
      </c>
      <c r="B28" s="6"/>
      <c r="C28" s="5"/>
      <c r="D28" s="6" t="str">
        <f>'[1]Záv. zpráva kompletní CRP 2023'!D28</f>
        <v>Výstup byl splněn v plném rozsahu. Na zapojených VVŠ proběhlo mapování stavu řešené problematiky prostřednictvím vyplnění sestavených tematických mapovacích formulářů</v>
      </c>
      <c r="E28" s="6"/>
      <c r="F28" s="5"/>
    </row>
    <row r="29" spans="1:9" ht="43.5" customHeight="1" x14ac:dyDescent="0.25">
      <c r="A29" s="41" t="str">
        <f>'[1]Záv. zpráva kompletní CRP 2023'!A29</f>
        <v>Společný workshop s výstupem vytvořených přehledů stavu řešené problematiky na jednotlivých VVŠ</v>
      </c>
      <c r="B29" s="6"/>
      <c r="C29" s="5"/>
      <c r="D29" s="6" t="str">
        <f>'[1]Záv. zpráva kompletní CRP 2023'!D29</f>
        <v>Výstup byl splněn v plném rozsahu dne 27. 4. 2023, hybridně z Hradce Králové (hostujícíc UHK), online formou přes MS Teams</v>
      </c>
      <c r="E29" s="6"/>
      <c r="F29" s="5"/>
    </row>
    <row r="30" spans="1:9" ht="27" customHeight="1" x14ac:dyDescent="0.25">
      <c r="A30" s="41" t="str">
        <f>'[1]Záv. zpráva kompletní CRP 2023'!A30</f>
        <v>Založení a naplnění funkční on‐line databáze dokumentů s dostupnou best practice</v>
      </c>
      <c r="B30" s="6"/>
      <c r="C30" s="5"/>
      <c r="D30" s="6" t="str">
        <f>'[1]Záv. zpráva kompletní CRP 2023'!D30</f>
        <v>Výstup byl splněn v plném rozsahu. Databáze je přístupná v prostředí MS Teams</v>
      </c>
      <c r="E30" s="6"/>
      <c r="F30" s="5"/>
    </row>
    <row r="31" spans="1:9" ht="26.45" customHeight="1" x14ac:dyDescent="0.25">
      <c r="A31" s="41" t="str">
        <f>'[1]Záv. zpráva kompletní CRP 2023'!A31</f>
        <v>Tematický analytický workshop dle klíčových oblastí za účasti interních i externích expertů</v>
      </c>
      <c r="B31" s="6"/>
      <c r="C31" s="5"/>
      <c r="D31" s="6" t="s">
        <v>66</v>
      </c>
      <c r="E31" s="6"/>
      <c r="F31" s="5"/>
    </row>
    <row r="32" spans="1:9" ht="47.45" customHeight="1" x14ac:dyDescent="0.25">
      <c r="A32" s="41" t="str">
        <f>'[1]Záv. zpráva kompletní CRP 2023'!A32</f>
        <v>Sdílená sada identifikovaných a vyhodnocených best practice pro implementaci doporučení a zvýšení angažovanosti dle specifických interních podmínek VVŠ</v>
      </c>
      <c r="B32" s="6"/>
      <c r="C32" s="5"/>
      <c r="D32" s="41" t="s">
        <v>65</v>
      </c>
      <c r="E32" s="6"/>
      <c r="F32" s="5"/>
    </row>
    <row r="33" spans="1:10" ht="29.1" customHeight="1" x14ac:dyDescent="0.25">
      <c r="A33" s="41" t="str">
        <f>'[1]Záv. zpráva kompletní CRP 2023'!A33</f>
        <v>Tematický workshop k tvorbě strategií dle klíčových oblastí za účasti interních i externích expertů</v>
      </c>
      <c r="B33" s="6"/>
      <c r="C33" s="5"/>
      <c r="D33" s="6" t="s">
        <v>64</v>
      </c>
      <c r="E33" s="6"/>
      <c r="F33" s="5"/>
    </row>
    <row r="34" spans="1:10" ht="44.45" customHeight="1" x14ac:dyDescent="0.25">
      <c r="A34" s="41" t="str">
        <f>'[1]Záv. zpráva kompletní CRP 2023'!A34</f>
        <v>Oponentura návrhů strategií („peer review“)</v>
      </c>
      <c r="B34" s="6"/>
      <c r="C34" s="5"/>
      <c r="D34" s="41" t="s">
        <v>63</v>
      </c>
      <c r="E34" s="6"/>
      <c r="F34" s="5"/>
    </row>
    <row r="35" spans="1:10" ht="45.95" customHeight="1" x14ac:dyDescent="0.25">
      <c r="A35" s="41" t="str">
        <f>'[1]Záv. zpráva kompletní CRP 2023'!A35</f>
        <v>Vytvořená sdílená sada vzorových strategií</v>
      </c>
      <c r="B35" s="6"/>
      <c r="C35" s="5"/>
      <c r="D35" s="41" t="s">
        <v>62</v>
      </c>
      <c r="E35" s="6"/>
      <c r="F35" s="5"/>
    </row>
    <row r="36" spans="1:10" ht="66.95" customHeight="1" x14ac:dyDescent="0.25">
      <c r="A36" s="41" t="str">
        <f>'[1]Záv. zpráva kompletní CRP 2023'!A36</f>
        <v>Uskutečněná společná konference s výstupy projektu</v>
      </c>
      <c r="B36" s="6"/>
      <c r="C36" s="5"/>
      <c r="D36" s="6" t="str">
        <f>'[1]Záv. zpráva kompletní CRP 2023'!D36</f>
        <v>Výstup byl splněn v plném rozsahu. Závěrečná konference proběhla dne 8. 12. 2023 hybridně z Brna, prezenčně a online přes MS Teams prezentovali garanti témat výstupy 5 řešených oblastí udržitelného rozvoje a 3 horizontálních témat</v>
      </c>
      <c r="E36" s="6"/>
      <c r="F36" s="5"/>
    </row>
    <row r="37" spans="1:10" ht="32.1" customHeight="1" x14ac:dyDescent="0.25">
      <c r="A37" s="41" t="str">
        <f>'[1]Záv. zpráva kompletní CRP 2023'!A37</f>
        <v>Uskutečněné komunikační aktivity</v>
      </c>
      <c r="B37" s="6"/>
      <c r="C37" s="5"/>
      <c r="D37" s="6" t="s">
        <v>61</v>
      </c>
      <c r="E37" s="6"/>
      <c r="F37" s="5"/>
    </row>
    <row r="38" spans="1:10" ht="32.1" customHeight="1" x14ac:dyDescent="0.25">
      <c r="A38" s="41" t="str">
        <f>'[1]Záv. zpráva kompletní CRP 2023'!A38</f>
        <v>Uskutečněné vnitřní průzkumy v oblasti implementace, angažovanosti a kurikula</v>
      </c>
      <c r="B38" s="6"/>
      <c r="C38" s="5"/>
      <c r="D38" s="41" t="s">
        <v>60</v>
      </c>
      <c r="E38" s="6"/>
      <c r="F38" s="5"/>
    </row>
    <row r="39" spans="1:10" ht="35.1" customHeight="1" x14ac:dyDescent="0.25">
      <c r="A39" s="41" t="str">
        <f>'[1]Záv. zpráva kompletní CRP 2023'!A39</f>
        <v>Dostupné on‐line prezentace výstupů projektu</v>
      </c>
      <c r="B39" s="6"/>
      <c r="C39" s="5"/>
      <c r="D39" s="6" t="s">
        <v>59</v>
      </c>
      <c r="E39" s="6"/>
      <c r="F39" s="5"/>
    </row>
    <row r="40" spans="1:10" ht="39" customHeight="1" x14ac:dyDescent="0.25">
      <c r="A40" s="41" t="str">
        <f>'[1]Záv. zpráva kompletní CRP 2023'!A44</f>
        <v>Kontrolní schůzky pro monitoring a řízení postupu</v>
      </c>
      <c r="B40" s="6"/>
      <c r="C40" s="5"/>
      <c r="D40" s="41" t="s">
        <v>58</v>
      </c>
      <c r="E40" s="6"/>
      <c r="F40" s="5"/>
    </row>
    <row r="41" spans="1:10" ht="42.95" customHeight="1" x14ac:dyDescent="0.25">
      <c r="A41" s="41" t="str">
        <f>'[1]Záv. zpráva kompletní CRP 2023'!A45</f>
        <v>Vytvoření funkčního sdíleného úložiště s výstupy projektu přístupné všem zúčastněným VVŠ</v>
      </c>
      <c r="B41" s="6"/>
      <c r="C41" s="5"/>
      <c r="D41" s="6" t="str">
        <f>'[1]Záv. zpráva kompletní CRP 2023'!D45</f>
        <v>Výstup byl splněn v plném rozsahu prostřednictvím funkční skupiny "CRP UNILEAD 2022, 2023" v MS Teams</v>
      </c>
      <c r="E41" s="6"/>
      <c r="F41" s="5"/>
    </row>
    <row r="42" spans="1:10" x14ac:dyDescent="0.25">
      <c r="A42" s="18"/>
      <c r="B42" s="17"/>
      <c r="C42" s="17"/>
      <c r="D42" s="17"/>
      <c r="E42" s="17"/>
      <c r="F42" s="16"/>
    </row>
    <row r="43" spans="1:10" ht="33.75" customHeight="1" x14ac:dyDescent="0.25">
      <c r="A43" s="38" t="s">
        <v>57</v>
      </c>
      <c r="B43" s="10" t="s">
        <v>56</v>
      </c>
      <c r="C43" s="11"/>
      <c r="D43" s="11"/>
      <c r="E43" s="11"/>
      <c r="F43" s="9"/>
    </row>
    <row r="44" spans="1:10" ht="45" customHeight="1" x14ac:dyDescent="0.25">
      <c r="A44" s="38" t="s">
        <v>55</v>
      </c>
      <c r="B44" s="10" t="s">
        <v>54</v>
      </c>
      <c r="C44" s="9"/>
      <c r="D44" s="10" t="s">
        <v>53</v>
      </c>
      <c r="E44" s="11"/>
      <c r="F44" s="9"/>
      <c r="J44" s="40"/>
    </row>
    <row r="45" spans="1:10" ht="78.75" customHeight="1" x14ac:dyDescent="0.25">
      <c r="A45" s="12" t="s">
        <v>40</v>
      </c>
      <c r="B45" s="4" t="s">
        <v>52</v>
      </c>
      <c r="C45" s="3"/>
      <c r="D45" s="4" t="s">
        <v>51</v>
      </c>
      <c r="E45" s="39"/>
      <c r="F45" s="3"/>
    </row>
    <row r="46" spans="1:10" x14ac:dyDescent="0.25">
      <c r="A46" s="18"/>
      <c r="B46" s="17"/>
      <c r="C46" s="17"/>
      <c r="D46" s="17"/>
      <c r="E46" s="17"/>
      <c r="F46" s="16"/>
    </row>
    <row r="47" spans="1:10" ht="46.5" customHeight="1" x14ac:dyDescent="0.25">
      <c r="A47" s="38" t="s">
        <v>50</v>
      </c>
      <c r="B47" s="10" t="s">
        <v>49</v>
      </c>
      <c r="C47" s="11"/>
      <c r="D47" s="11"/>
      <c r="E47" s="11"/>
      <c r="F47" s="9"/>
    </row>
    <row r="48" spans="1:10" ht="33.75" customHeight="1" x14ac:dyDescent="0.25">
      <c r="A48" s="31"/>
      <c r="B48" s="12" t="s">
        <v>48</v>
      </c>
      <c r="C48" s="10" t="s">
        <v>47</v>
      </c>
      <c r="D48" s="9"/>
      <c r="E48" s="10" t="s">
        <v>46</v>
      </c>
      <c r="F48" s="9"/>
    </row>
    <row r="49" spans="1:6" ht="54.95" customHeight="1" x14ac:dyDescent="0.25">
      <c r="A49" s="25" t="str">
        <f>'[1]Záv. zpráva kompletní CRP 2023'!A54</f>
        <v>x</v>
      </c>
      <c r="B49" s="37" t="str">
        <f>'[1]Záv. zpráva kompletní CRP 2023'!B54</f>
        <v>x</v>
      </c>
      <c r="C49" s="4" t="str">
        <f>'[1]Záv. zpráva kompletní CRP 2023'!C54</f>
        <v>x</v>
      </c>
      <c r="D49" s="3"/>
      <c r="E49" s="4" t="str">
        <f>'[1]Záv. zpráva kompletní CRP 2023'!E54</f>
        <v>x</v>
      </c>
      <c r="F49" s="3"/>
    </row>
    <row r="50" spans="1:6" x14ac:dyDescent="0.25">
      <c r="A50" s="18"/>
      <c r="B50" s="17"/>
      <c r="C50" s="17"/>
      <c r="D50" s="17"/>
      <c r="E50" s="17"/>
      <c r="F50" s="16"/>
    </row>
    <row r="51" spans="1:6" ht="15" customHeight="1" x14ac:dyDescent="0.25">
      <c r="A51" s="15" t="s">
        <v>45</v>
      </c>
      <c r="B51" s="14"/>
      <c r="C51" s="14"/>
      <c r="D51" s="14"/>
      <c r="E51" s="14"/>
      <c r="F51" s="13"/>
    </row>
    <row r="52" spans="1:6" ht="38.25" x14ac:dyDescent="0.25">
      <c r="A52" s="36"/>
      <c r="B52" s="36"/>
      <c r="C52" s="12" t="s">
        <v>44</v>
      </c>
      <c r="D52" s="12" t="s">
        <v>43</v>
      </c>
      <c r="E52" s="35" t="s">
        <v>42</v>
      </c>
      <c r="F52" s="34" t="s">
        <v>41</v>
      </c>
    </row>
    <row r="53" spans="1:6" ht="31.5" x14ac:dyDescent="0.25">
      <c r="A53" s="23" t="s">
        <v>40</v>
      </c>
      <c r="B53" s="22" t="s">
        <v>39</v>
      </c>
      <c r="C53" s="20">
        <f>SUM(C54:C56)</f>
        <v>0</v>
      </c>
      <c r="D53" s="20">
        <f>SUM(D54:D56)</f>
        <v>0</v>
      </c>
      <c r="E53" s="20">
        <f>D53-C53</f>
        <v>0</v>
      </c>
      <c r="F53" s="19">
        <f>E53/C$69</f>
        <v>0</v>
      </c>
    </row>
    <row r="54" spans="1:6" ht="25.5" x14ac:dyDescent="0.25">
      <c r="A54" s="26" t="s">
        <v>38</v>
      </c>
      <c r="B54" s="25" t="s">
        <v>37</v>
      </c>
      <c r="C54" s="21">
        <v>0</v>
      </c>
      <c r="D54" s="21">
        <v>0</v>
      </c>
      <c r="E54" s="20">
        <f>D54-C54</f>
        <v>0</v>
      </c>
      <c r="F54" s="19">
        <f>E54/C$69</f>
        <v>0</v>
      </c>
    </row>
    <row r="55" spans="1:6" ht="25.5" x14ac:dyDescent="0.25">
      <c r="A55" s="26" t="s">
        <v>36</v>
      </c>
      <c r="B55" s="25" t="s">
        <v>35</v>
      </c>
      <c r="C55" s="21">
        <v>0</v>
      </c>
      <c r="D55" s="21">
        <v>0</v>
      </c>
      <c r="E55" s="20">
        <f>D55-C55</f>
        <v>0</v>
      </c>
      <c r="F55" s="19">
        <f>E55/C$69</f>
        <v>0</v>
      </c>
    </row>
    <row r="56" spans="1:6" x14ac:dyDescent="0.25">
      <c r="A56" s="26" t="s">
        <v>34</v>
      </c>
      <c r="B56" s="25" t="s">
        <v>33</v>
      </c>
      <c r="C56" s="21">
        <v>0</v>
      </c>
      <c r="D56" s="21">
        <v>0</v>
      </c>
      <c r="E56" s="20">
        <f>D56-C56</f>
        <v>0</v>
      </c>
      <c r="F56" s="19">
        <f>E56/C$69</f>
        <v>0</v>
      </c>
    </row>
    <row r="57" spans="1:6" x14ac:dyDescent="0.25">
      <c r="A57" s="18"/>
      <c r="B57" s="17"/>
      <c r="C57" s="17"/>
      <c r="D57" s="17"/>
      <c r="E57" s="17"/>
      <c r="F57" s="16"/>
    </row>
    <row r="58" spans="1:6" ht="31.5" x14ac:dyDescent="0.25">
      <c r="A58" s="23" t="s">
        <v>32</v>
      </c>
      <c r="B58" s="22" t="s">
        <v>31</v>
      </c>
      <c r="C58" s="20">
        <f>SUM(C60:C67)</f>
        <v>420</v>
      </c>
      <c r="D58" s="20">
        <f>SUM(D60:D67)</f>
        <v>420</v>
      </c>
      <c r="E58" s="20">
        <f>D58-C58</f>
        <v>0</v>
      </c>
      <c r="F58" s="19">
        <f>E58/C$69</f>
        <v>0</v>
      </c>
    </row>
    <row r="59" spans="1:6" ht="15.75" x14ac:dyDescent="0.25">
      <c r="A59" s="8"/>
      <c r="B59" s="30" t="s">
        <v>30</v>
      </c>
      <c r="C59" s="28"/>
      <c r="D59" s="28"/>
      <c r="E59" s="28"/>
      <c r="F59" s="27"/>
    </row>
    <row r="60" spans="1:6" x14ac:dyDescent="0.25">
      <c r="A60" s="26" t="s">
        <v>13</v>
      </c>
      <c r="B60" s="25" t="s">
        <v>29</v>
      </c>
      <c r="C60" s="21">
        <v>250</v>
      </c>
      <c r="D60" s="33">
        <v>250</v>
      </c>
      <c r="E60" s="20">
        <f>SUM(D60-C60)</f>
        <v>0</v>
      </c>
      <c r="F60" s="19">
        <f>E60/C$69</f>
        <v>0</v>
      </c>
    </row>
    <row r="61" spans="1:6" ht="102" x14ac:dyDescent="0.25">
      <c r="A61" s="26" t="s">
        <v>28</v>
      </c>
      <c r="B61" s="25" t="s">
        <v>27</v>
      </c>
      <c r="C61" s="21">
        <v>0</v>
      </c>
      <c r="D61" s="32">
        <v>0</v>
      </c>
      <c r="E61" s="20">
        <f>SUM(D61-C61)</f>
        <v>0</v>
      </c>
      <c r="F61" s="19">
        <f>E61/C$69</f>
        <v>0</v>
      </c>
    </row>
    <row r="62" spans="1:6" ht="63.75" x14ac:dyDescent="0.25">
      <c r="A62" s="26" t="s">
        <v>11</v>
      </c>
      <c r="B62" s="25" t="s">
        <v>26</v>
      </c>
      <c r="C62" s="21">
        <v>90</v>
      </c>
      <c r="D62" s="32">
        <v>90</v>
      </c>
      <c r="E62" s="20">
        <f>SUM(D62-C62)</f>
        <v>0</v>
      </c>
      <c r="F62" s="19">
        <f>E62/C$69</f>
        <v>0</v>
      </c>
    </row>
    <row r="63" spans="1:6" ht="15.75" x14ac:dyDescent="0.25">
      <c r="A63" s="31"/>
      <c r="B63" s="30" t="s">
        <v>25</v>
      </c>
      <c r="C63" s="28"/>
      <c r="D63" s="29" t="s">
        <v>24</v>
      </c>
      <c r="E63" s="28"/>
      <c r="F63" s="27"/>
    </row>
    <row r="64" spans="1:6" ht="25.5" x14ac:dyDescent="0.25">
      <c r="A64" s="26" t="s">
        <v>9</v>
      </c>
      <c r="B64" s="25" t="s">
        <v>23</v>
      </c>
      <c r="C64" s="21">
        <v>10</v>
      </c>
      <c r="D64" s="21">
        <v>54</v>
      </c>
      <c r="E64" s="20">
        <f>SUM(D64-C64)</f>
        <v>44</v>
      </c>
      <c r="F64" s="19">
        <f>E64/C$69</f>
        <v>0.10476190476190476</v>
      </c>
    </row>
    <row r="65" spans="1:6" x14ac:dyDescent="0.25">
      <c r="A65" s="26" t="s">
        <v>7</v>
      </c>
      <c r="B65" s="25" t="s">
        <v>22</v>
      </c>
      <c r="C65" s="21">
        <v>30</v>
      </c>
      <c r="D65" s="24">
        <v>8</v>
      </c>
      <c r="E65" s="20">
        <f>SUM(D65-C65)</f>
        <v>-22</v>
      </c>
      <c r="F65" s="19">
        <f>E65/C$69</f>
        <v>-5.2380952380952382E-2</v>
      </c>
    </row>
    <row r="66" spans="1:6" x14ac:dyDescent="0.25">
      <c r="A66" s="26" t="s">
        <v>5</v>
      </c>
      <c r="B66" s="25" t="s">
        <v>21</v>
      </c>
      <c r="C66" s="21">
        <v>10</v>
      </c>
      <c r="D66" s="24">
        <v>3</v>
      </c>
      <c r="E66" s="20">
        <f>SUM(D66-C66)</f>
        <v>-7</v>
      </c>
      <c r="F66" s="19">
        <f>E66/C$69</f>
        <v>-1.6666666666666666E-2</v>
      </c>
    </row>
    <row r="67" spans="1:6" x14ac:dyDescent="0.25">
      <c r="A67" s="26" t="s">
        <v>3</v>
      </c>
      <c r="B67" s="25" t="s">
        <v>20</v>
      </c>
      <c r="C67" s="21">
        <v>30</v>
      </c>
      <c r="D67" s="24">
        <v>15</v>
      </c>
      <c r="E67" s="20">
        <f>SUM(D67-C67)</f>
        <v>-15</v>
      </c>
      <c r="F67" s="19">
        <f>E67/C$69</f>
        <v>-3.5714285714285712E-2</v>
      </c>
    </row>
    <row r="68" spans="1:6" x14ac:dyDescent="0.25">
      <c r="A68" s="18"/>
      <c r="B68" s="17"/>
      <c r="C68" s="17"/>
      <c r="D68" s="17"/>
      <c r="E68" s="17"/>
      <c r="F68" s="16"/>
    </row>
    <row r="69" spans="1:6" ht="31.5" x14ac:dyDescent="0.25">
      <c r="A69" s="23" t="s">
        <v>19</v>
      </c>
      <c r="B69" s="22" t="s">
        <v>18</v>
      </c>
      <c r="C69" s="21">
        <f>SUM(C58,C53)</f>
        <v>420</v>
      </c>
      <c r="D69" s="20">
        <f>SUM(D58,D53,)</f>
        <v>420</v>
      </c>
      <c r="E69" s="20">
        <f>D69-C69</f>
        <v>0</v>
      </c>
      <c r="F69" s="19">
        <f>E69/C$69</f>
        <v>0</v>
      </c>
    </row>
    <row r="70" spans="1:6" x14ac:dyDescent="0.25">
      <c r="A70" s="18"/>
      <c r="B70" s="17"/>
      <c r="C70" s="17"/>
      <c r="D70" s="17"/>
      <c r="E70" s="17"/>
      <c r="F70" s="16"/>
    </row>
    <row r="71" spans="1:6" ht="15" customHeight="1" x14ac:dyDescent="0.25">
      <c r="A71" s="15" t="s">
        <v>17</v>
      </c>
      <c r="B71" s="14"/>
      <c r="C71" s="14"/>
      <c r="D71" s="14"/>
      <c r="E71" s="14"/>
      <c r="F71" s="13"/>
    </row>
    <row r="72" spans="1:6" ht="25.5" x14ac:dyDescent="0.25">
      <c r="A72" s="12" t="s">
        <v>16</v>
      </c>
      <c r="B72" s="10" t="s">
        <v>15</v>
      </c>
      <c r="C72" s="11"/>
      <c r="D72" s="9"/>
      <c r="E72" s="10" t="s">
        <v>14</v>
      </c>
      <c r="F72" s="9"/>
    </row>
    <row r="73" spans="1:6" ht="69.95" customHeight="1" x14ac:dyDescent="0.25">
      <c r="A73" s="8" t="s">
        <v>13</v>
      </c>
      <c r="B73" s="7" t="s">
        <v>12</v>
      </c>
      <c r="C73" s="6"/>
      <c r="D73" s="5"/>
      <c r="E73" s="4">
        <v>250</v>
      </c>
      <c r="F73" s="3"/>
    </row>
    <row r="74" spans="1:6" ht="48" customHeight="1" x14ac:dyDescent="0.25">
      <c r="A74" s="8" t="s">
        <v>11</v>
      </c>
      <c r="B74" s="7" t="s">
        <v>10</v>
      </c>
      <c r="C74" s="6"/>
      <c r="D74" s="5"/>
      <c r="E74" s="4">
        <v>90</v>
      </c>
      <c r="F74" s="3"/>
    </row>
    <row r="75" spans="1:6" ht="48" customHeight="1" x14ac:dyDescent="0.25">
      <c r="A75" s="8" t="s">
        <v>9</v>
      </c>
      <c r="B75" s="7" t="s">
        <v>8</v>
      </c>
      <c r="C75" s="6"/>
      <c r="D75" s="5"/>
      <c r="E75" s="4">
        <v>54</v>
      </c>
      <c r="F75" s="3"/>
    </row>
    <row r="76" spans="1:6" ht="81.599999999999994" customHeight="1" x14ac:dyDescent="0.25">
      <c r="A76" s="8" t="s">
        <v>7</v>
      </c>
      <c r="B76" s="7" t="s">
        <v>6</v>
      </c>
      <c r="C76" s="6"/>
      <c r="D76" s="5"/>
      <c r="E76" s="4">
        <v>8</v>
      </c>
      <c r="F76" s="3"/>
    </row>
    <row r="77" spans="1:6" ht="81.599999999999994" customHeight="1" x14ac:dyDescent="0.25">
      <c r="A77" s="8" t="s">
        <v>5</v>
      </c>
      <c r="B77" s="7" t="s">
        <v>4</v>
      </c>
      <c r="C77" s="6"/>
      <c r="D77" s="5"/>
      <c r="E77" s="4">
        <v>3</v>
      </c>
      <c r="F77" s="3"/>
    </row>
    <row r="78" spans="1:6" ht="41.1" customHeight="1" x14ac:dyDescent="0.25">
      <c r="A78" s="8" t="s">
        <v>3</v>
      </c>
      <c r="B78" s="7" t="s">
        <v>2</v>
      </c>
      <c r="C78" s="6"/>
      <c r="D78" s="5"/>
      <c r="E78" s="4">
        <v>15</v>
      </c>
      <c r="F78" s="3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1" t="s">
        <v>1</v>
      </c>
      <c r="B80" s="1"/>
      <c r="C80" s="1"/>
      <c r="D80" s="1"/>
      <c r="E80" s="1"/>
      <c r="F80" s="1"/>
    </row>
    <row r="81" spans="1:6" x14ac:dyDescent="0.25">
      <c r="A81" s="1" t="s">
        <v>0</v>
      </c>
      <c r="B81" s="1"/>
      <c r="C81" s="1"/>
      <c r="D81" s="1"/>
      <c r="E81" s="1"/>
      <c r="F81" s="1"/>
    </row>
  </sheetData>
  <mergeCells count="100">
    <mergeCell ref="A6:A8"/>
    <mergeCell ref="B6:F8"/>
    <mergeCell ref="B1:F1"/>
    <mergeCell ref="A2:F2"/>
    <mergeCell ref="A3:F3"/>
    <mergeCell ref="B4:F4"/>
    <mergeCell ref="B5:F5"/>
    <mergeCell ref="D18:F18"/>
    <mergeCell ref="B19:C19"/>
    <mergeCell ref="D19:F19"/>
    <mergeCell ref="B20:C20"/>
    <mergeCell ref="D20:F20"/>
    <mergeCell ref="B9:C9"/>
    <mergeCell ref="D9:F9"/>
    <mergeCell ref="A13:F13"/>
    <mergeCell ref="A14:F14"/>
    <mergeCell ref="B15:C15"/>
    <mergeCell ref="D15:F15"/>
    <mergeCell ref="A21:F21"/>
    <mergeCell ref="B16:C16"/>
    <mergeCell ref="D16:F16"/>
    <mergeCell ref="B17:C17"/>
    <mergeCell ref="D17:F17"/>
    <mergeCell ref="B18:C18"/>
    <mergeCell ref="C10:D10"/>
    <mergeCell ref="E10:F10"/>
    <mergeCell ref="C11:D11"/>
    <mergeCell ref="E11:F11"/>
    <mergeCell ref="C12:D12"/>
    <mergeCell ref="E12:F12"/>
    <mergeCell ref="A32:C32"/>
    <mergeCell ref="D32:F32"/>
    <mergeCell ref="A27:C27"/>
    <mergeCell ref="D27:F27"/>
    <mergeCell ref="A29:C29"/>
    <mergeCell ref="D29:F29"/>
    <mergeCell ref="A30:C30"/>
    <mergeCell ref="D30:F30"/>
    <mergeCell ref="A28:C28"/>
    <mergeCell ref="D28:F28"/>
    <mergeCell ref="D41:F41"/>
    <mergeCell ref="A42:F42"/>
    <mergeCell ref="D24:F24"/>
    <mergeCell ref="A25:F25"/>
    <mergeCell ref="B26:F26"/>
    <mergeCell ref="A22:F22"/>
    <mergeCell ref="B23:F23"/>
    <mergeCell ref="A24:C24"/>
    <mergeCell ref="A31:C31"/>
    <mergeCell ref="D31:F31"/>
    <mergeCell ref="B43:F43"/>
    <mergeCell ref="A37:C37"/>
    <mergeCell ref="D37:F37"/>
    <mergeCell ref="A38:C38"/>
    <mergeCell ref="D38:F38"/>
    <mergeCell ref="A39:C39"/>
    <mergeCell ref="D39:F39"/>
    <mergeCell ref="A40:C40"/>
    <mergeCell ref="D40:F40"/>
    <mergeCell ref="A41:C41"/>
    <mergeCell ref="E49:F49"/>
    <mergeCell ref="A50:F50"/>
    <mergeCell ref="A33:C33"/>
    <mergeCell ref="D33:F33"/>
    <mergeCell ref="A34:C34"/>
    <mergeCell ref="D34:F34"/>
    <mergeCell ref="A35:C35"/>
    <mergeCell ref="D35:F35"/>
    <mergeCell ref="A36:C36"/>
    <mergeCell ref="D36:F36"/>
    <mergeCell ref="A51:F51"/>
    <mergeCell ref="B44:C44"/>
    <mergeCell ref="D44:F44"/>
    <mergeCell ref="B45:C45"/>
    <mergeCell ref="D45:F45"/>
    <mergeCell ref="A46:F46"/>
    <mergeCell ref="B47:F47"/>
    <mergeCell ref="C48:D48"/>
    <mergeCell ref="E48:F48"/>
    <mergeCell ref="C49:D49"/>
    <mergeCell ref="E77:F77"/>
    <mergeCell ref="B78:D78"/>
    <mergeCell ref="E78:F78"/>
    <mergeCell ref="A80:F80"/>
    <mergeCell ref="A57:F57"/>
    <mergeCell ref="A68:F68"/>
    <mergeCell ref="A70:F70"/>
    <mergeCell ref="A71:F71"/>
    <mergeCell ref="B72:D72"/>
    <mergeCell ref="E72:F72"/>
    <mergeCell ref="A81:F81"/>
    <mergeCell ref="B73:D73"/>
    <mergeCell ref="E73:F73"/>
    <mergeCell ref="B74:D74"/>
    <mergeCell ref="E74:F74"/>
    <mergeCell ref="B76:D76"/>
    <mergeCell ref="E76:F76"/>
    <mergeCell ref="B75:D75"/>
    <mergeCell ref="E75:F75"/>
    <mergeCell ref="B77:D77"/>
  </mergeCells>
  <hyperlinks>
    <hyperlink ref="B20:C20" r:id="rId1" display="miloslav.vilimek@vspj.cz" xr:uid="{436C078C-A0DA-4607-BC00-F823CE4C4CA1}"/>
    <hyperlink ref="D20:F20" r:id="rId2" display="pavlina.nova@vspj.cz" xr:uid="{F04D017E-7B49-410F-B8F7-7898503359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Záv.zprávadílčíCRP 2023_VŠPJ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Pavlína Nová</dc:creator>
  <cp:lastModifiedBy>Ing. Pavlína Nová</cp:lastModifiedBy>
  <dcterms:created xsi:type="dcterms:W3CDTF">2024-02-15T12:09:25Z</dcterms:created>
  <dcterms:modified xsi:type="dcterms:W3CDTF">2024-02-15T12:10:06Z</dcterms:modified>
</cp:coreProperties>
</file>