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dmin\Documents\CRP 2022\ZZ_podklady\Formuláře škol námi revidované_v2\"/>
    </mc:Choice>
  </mc:AlternateContent>
  <xr:revisionPtr revIDLastSave="0" documentId="13_ncr:1_{CD60FC1D-E456-4C6B-A50F-71C918463339}" xr6:coauthVersionLast="36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Záv. zpráva dílčí CRP 2022" sheetId="2" r:id="rId1"/>
  </sheets>
  <definedNames>
    <definedName name="_xlnm.Print_Area" localSheetId="0">'Záv. zpráva dílčí CRP 2022'!$A$1:$F$72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  <c r="C49" i="2"/>
  <c r="E58" i="2"/>
  <c r="F58" i="2" s="1"/>
  <c r="E57" i="2"/>
  <c r="F57" i="2" s="1"/>
  <c r="E56" i="2"/>
  <c r="F56" i="2" s="1"/>
  <c r="E55" i="2"/>
  <c r="F55" i="2" s="1"/>
  <c r="E53" i="2"/>
  <c r="F53" i="2" s="1"/>
  <c r="E52" i="2"/>
  <c r="F52" i="2" s="1"/>
  <c r="E51" i="2"/>
  <c r="F51" i="2" s="1"/>
  <c r="E47" i="2"/>
  <c r="F47" i="2" s="1"/>
  <c r="E46" i="2"/>
  <c r="F46" i="2" s="1"/>
  <c r="E45" i="2"/>
  <c r="F45" i="2" s="1"/>
  <c r="D44" i="2"/>
  <c r="C44" i="2"/>
  <c r="D60" i="2" l="1"/>
  <c r="E60" i="2" s="1"/>
  <c r="F60" i="2" s="1"/>
  <c r="E49" i="2"/>
  <c r="F49" i="2" s="1"/>
  <c r="E44" i="2"/>
  <c r="F44" i="2" s="1"/>
</calcChain>
</file>

<file path=xl/sharedStrings.xml><?xml version="1.0" encoding="utf-8"?>
<sst xmlns="http://schemas.openxmlformats.org/spreadsheetml/2006/main" count="112" uniqueCount="101">
  <si>
    <t>VŠ:</t>
  </si>
  <si>
    <t>Rozvojový projekt na rok 2022</t>
  </si>
  <si>
    <t>Program:</t>
  </si>
  <si>
    <t>Tematické zaměření:</t>
  </si>
  <si>
    <t>Název projektu:</t>
  </si>
  <si>
    <t>Období řešení projektu: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</si>
  <si>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</si>
  <si>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</si>
  <si>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</si>
  <si>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</si>
  <si>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</si>
  <si>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</si>
  <si>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</si>
  <si>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</si>
  <si>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</si>
  <si>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</si>
  <si>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</si>
  <si>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</si>
  <si>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</si>
  <si>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</si>
  <si>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</si>
  <si>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</si>
  <si>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</si>
  <si>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</si>
  <si>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</si>
  <si>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</si>
  <si>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</si>
  <si>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</si>
  <si>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</si>
  <si>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</si>
  <si>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</si>
  <si>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</si>
  <si>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</si>
  <si>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</si>
  <si>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</si>
  <si>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</si>
  <si>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</si>
  <si>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</si>
  <si>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</si>
  <si>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</si>
  <si>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</si>
  <si>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</si>
  <si>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</si>
  <si>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</si>
  <si>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</si>
  <si>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</si>
  <si>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</si>
  <si>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</si>
  <si>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</si>
  <si>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</si>
  <si>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</si>
  <si>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</si>
  <si>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</si>
  <si>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</si>
  <si>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</si>
  <si>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</si>
  <si>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</si>
  <si>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</si>
  <si>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</si>
  <si>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</si>
  <si>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</si>
  <si>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</si>
  <si>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</si>
  <si>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</si>
  <si>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</si>
  <si>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</si>
  <si>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</si>
  <si>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</si>
  <si>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</si>
  <si>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</si>
  <si>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</si>
  <si>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Formulář pro závěrečnou zprávu - dílčí část projektu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</si>
  <si>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</si>
  <si>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Centralizovaný rozvojový program pro veřejné vysoké školy pro rok 2022</t>
  </si>
  <si>
    <t>c) elektronizace správní agendy vysoké školy</t>
  </si>
  <si>
    <t>Od: 1. 1. 2022</t>
  </si>
  <si>
    <t>Do: 31. 12. 2022</t>
  </si>
  <si>
    <t>Změny v čerpání rozpočtu v souladu s Vyhlášením CRP 2022.</t>
  </si>
  <si>
    <t>–</t>
  </si>
  <si>
    <t>1.1</t>
  </si>
  <si>
    <t>Rozvoj nástrojů pro ověření identity, elektronizaci agend, dokladů a jednání zaměřených na správu vysokých škol</t>
  </si>
  <si>
    <t>VYSOKÁ ŠKOLA POLYTECHNICKÁ JIHLAVA</t>
  </si>
  <si>
    <t>Bc. Milan Novák</t>
  </si>
  <si>
    <t>Vysoká škola polytechnická Jihlava</t>
  </si>
  <si>
    <t xml:space="preserve">milan.novak@vspj.cz </t>
  </si>
  <si>
    <t>Bc. Jiří Nápravník</t>
  </si>
  <si>
    <t xml:space="preserve">jiri.napravnik@vspj.cz </t>
  </si>
  <si>
    <t>Cílem projektu byl rozvoj informačních technologií a procesů zaměřený na elektronizaci správních a studijních agend VŠ ve vazbě na prioritní téma c) s důrazem na spolupráci zapojených VVŠ. Cíl je podrobně rozepsán v projektové žádosti v souladu s vyhlášením. Cíl byl za VŠPJ splněn.</t>
  </si>
  <si>
    <t xml:space="preserve">Tolstého 16, 586 01 Jihlava / www.vspj.cz  </t>
  </si>
  <si>
    <t>Účast na seminářích a zapojení se do konzultací k jednotlivým výstupům a vzorovým řešením škol (V1-V4). Jednotlivé prezentace byly pro nás velikým přínosem jak po stránce vizuální, tak i procesní logiky jednotlivých činností. Výstup splněn.</t>
  </si>
  <si>
    <t>Mzdy a odměny klíčových lidí zapojených v projektu, vč. pohyblivých složek.</t>
  </si>
  <si>
    <t xml:space="preserve">Zákonné zdravotní a sociální pojištění a příspěvek na státní politiku zaměstnanosti a příděly do sociálního fondu. </t>
  </si>
  <si>
    <t>Služby - položka nebyla čerpána. Přesun nevyčerpaných fin. prostředků ve výši 3 tis. Kč na položku 2.4 Materiální náklady.</t>
  </si>
  <si>
    <t>Analýza možnosti využití bankovní identity, mojeID apod. (V1). Byla provedena analýza možností využití různých nástrojů pro využití jednotného ověřování identit včetně odhadu náročnosti práce. Výstup splněn.</t>
  </si>
  <si>
    <t>Výměna zkušeností se zapojenými školami v oblasti elektronického rozvoje podpory jednání a rozhodování (V4). Značným přínosem pro nás byla účast na seminářích. Speciálně pro nás v tomto ohledu byla zajímavá a inspirativní prezentace "Proč… a hlavně jak evidovat samosprávné orgány univerzity" od Univerzity Pardubice. Výstup splněn.</t>
  </si>
  <si>
    <t>Závěrečné vyhodnocení projektu a zpracování závěrečné zprávy (V1-V4). Současný informační systém je díky projektu lépe vyvíjen díky výměně zkušeností na seminářích s jinými vysokými školami. První seminář se uskutečnil 4. 5. 2022 a druhý 23. 11. 2022, jednotlivé příspěvky nám vnáší nadhled pro řešení aktuálních potřeb VŠPJ. Výstup splněn.</t>
  </si>
  <si>
    <t>Elektronizace správy poplatků za studium (V2). Byl navržen modul do informačního systému, který hlídá nadstandardní studia na základě dat ze SIMS a následně je jim vyměřen poplatek ekonomickým oddělením školy. Výstup splněn.</t>
  </si>
  <si>
    <t>Vzájemné srovnání dílčích výstupů a posouzení jejich použití v prostředí naší školy (V1-V4). Srovnání řešení s ostatními vysokými školami vedlo k úpravám a zlepšením v procesech přijímacího řízení, elektronizace dokumentů, prodloužení zkouškového období a správy poplatků za nadstandardní studium v Informačním systému VŠPJ. Výstup splněn.</t>
  </si>
  <si>
    <t>Rozpočet projektu byl vyčerpán v celé výši. Během řešení projektu došlo ke změnám ve struktuře čerpání přidělených finančních prostředků v souladu s Vyhlášením CRP 2022 (v položkách 2.4, 2.5 a 2.6). Zdůvodnění změn je uvedeno u konkrétních položek v tabulce „Bližší zdůvodnění čerpání v jednotlivých položkách“.</t>
  </si>
  <si>
    <t>V rámci projektu byl pořízen spotřební kancelářský materiál vč. drobného majetku. Položka byla navýšena o 1 tis. Kč z položky 2.6 Cestovné a o 3 tis. Kč z položky 2.5 Služby z důvodu nevyčerpání těchto položek.</t>
  </si>
  <si>
    <t>Cestovné - položka nebyla čerpána. Přesun nevyčerpaných fin. prostředků ve výši 1 tis. Kč na položku 2.4 Materiální náklady.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</si>
</sst>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0" borderId="0" xfId="0" applyNumberFormat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iri.napravnik@vspj.cz" TargetMode="External"/><Relationship Id="rId1" Type="http://schemas.openxmlformats.org/officeDocument/2006/relationships/hyperlink" Target="mailto:milan.novak@vsp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topLeftCell="A58" zoomScaleNormal="100" zoomScaleSheetLayoutView="100" workbookViewId="0">
      <selection activeCell="A67" sqref="A67"/>
    </sheetView>
  </sheetViews>
  <sheetFormatPr defaultRowHeight="14.5" x14ac:dyDescent="0.35"/>
  <cols>
    <col min="1" max="1" width="17.90625" customWidth="1"/>
    <col min="2" max="2" width="29" customWidth="1"/>
    <col min="3" max="3" width="16.90625" customWidth="1"/>
    <col min="4" max="4" width="17.90625" customWidth="1"/>
    <col min="5" max="5" width="14" customWidth="1"/>
    <col min="6" max="6" width="14.90625" customWidth="1"/>
  </cols>
  <sheetData>
    <row r="1" spans="1:6" ht="18.5" x14ac:dyDescent="0.35">
      <c r="A1" s="19" t="s">
        <v>0</v>
      </c>
      <c r="B1" s="47" t="s">
        <v>81</v>
      </c>
      <c r="C1" s="48"/>
      <c r="D1" s="48"/>
      <c r="E1" s="48"/>
      <c r="F1" s="49"/>
    </row>
    <row r="2" spans="1:6" ht="15" customHeight="1" x14ac:dyDescent="0.35">
      <c r="A2" s="50" t="s">
        <v>1</v>
      </c>
      <c r="B2" s="51"/>
      <c r="C2" s="51"/>
      <c r="D2" s="51"/>
      <c r="E2" s="51"/>
      <c r="F2" s="52"/>
    </row>
    <row r="3" spans="1:6" ht="15" customHeight="1" x14ac:dyDescent="0.35">
      <c r="A3" s="50" t="s">
        <v>71</v>
      </c>
      <c r="B3" s="51"/>
      <c r="C3" s="51"/>
      <c r="D3" s="51"/>
      <c r="E3" s="51"/>
      <c r="F3" s="52"/>
    </row>
    <row r="4" spans="1:6" x14ac:dyDescent="0.35">
      <c r="A4" s="7" t="s">
        <v>2</v>
      </c>
      <c r="B4" s="53" t="s">
        <v>73</v>
      </c>
      <c r="C4" s="54"/>
      <c r="D4" s="54"/>
      <c r="E4" s="54"/>
      <c r="F4" s="55"/>
    </row>
    <row r="5" spans="1:6" x14ac:dyDescent="0.35">
      <c r="A5" s="5" t="s">
        <v>3</v>
      </c>
      <c r="B5" s="53" t="s">
        <v>74</v>
      </c>
      <c r="C5" s="54"/>
      <c r="D5" s="54"/>
      <c r="E5" s="54"/>
      <c r="F5" s="55"/>
    </row>
    <row r="6" spans="1:6" x14ac:dyDescent="0.35">
      <c r="A6" s="35" t="s">
        <v>4</v>
      </c>
      <c r="B6" s="38" t="s">
        <v>80</v>
      </c>
      <c r="C6" s="39"/>
      <c r="D6" s="39"/>
      <c r="E6" s="39"/>
      <c r="F6" s="40"/>
    </row>
    <row r="7" spans="1:6" x14ac:dyDescent="0.35">
      <c r="A7" s="36"/>
      <c r="B7" s="41"/>
      <c r="C7" s="42"/>
      <c r="D7" s="42"/>
      <c r="E7" s="42"/>
      <c r="F7" s="43"/>
    </row>
    <row r="8" spans="1:6" x14ac:dyDescent="0.35">
      <c r="A8" s="37"/>
      <c r="B8" s="44"/>
      <c r="C8" s="45"/>
      <c r="D8" s="45"/>
      <c r="E8" s="45"/>
      <c r="F8" s="46"/>
    </row>
    <row r="9" spans="1:6" ht="26" x14ac:dyDescent="0.35">
      <c r="A9" s="5" t="s">
        <v>5</v>
      </c>
      <c r="B9" s="56" t="s">
        <v>75</v>
      </c>
      <c r="C9" s="57"/>
      <c r="D9" s="56" t="s">
        <v>76</v>
      </c>
      <c r="E9" s="58"/>
      <c r="F9" s="57"/>
    </row>
    <row r="10" spans="1:6" ht="25.5" customHeight="1" x14ac:dyDescent="0.35">
      <c r="A10" s="6" t="s">
        <v>6</v>
      </c>
      <c r="B10" s="5" t="s">
        <v>7</v>
      </c>
      <c r="C10" s="56" t="s">
        <v>8</v>
      </c>
      <c r="D10" s="57"/>
      <c r="E10" s="59" t="s">
        <v>9</v>
      </c>
      <c r="F10" s="60"/>
    </row>
    <row r="11" spans="1:6" x14ac:dyDescent="0.35">
      <c r="A11" s="5" t="s">
        <v>10</v>
      </c>
      <c r="B11" s="20">
        <v>136</v>
      </c>
      <c r="C11" s="61">
        <v>136</v>
      </c>
      <c r="D11" s="62"/>
      <c r="E11" s="61">
        <v>0</v>
      </c>
      <c r="F11" s="62"/>
    </row>
    <row r="12" spans="1:6" x14ac:dyDescent="0.35">
      <c r="A12" s="5" t="s">
        <v>11</v>
      </c>
      <c r="B12" s="21">
        <v>136</v>
      </c>
      <c r="C12" s="63">
        <v>136</v>
      </c>
      <c r="D12" s="64"/>
      <c r="E12" s="63">
        <v>0</v>
      </c>
      <c r="F12" s="64"/>
    </row>
    <row r="13" spans="1:6" x14ac:dyDescent="0.35">
      <c r="A13" s="65"/>
      <c r="B13" s="66"/>
      <c r="C13" s="66"/>
      <c r="D13" s="66"/>
      <c r="E13" s="66"/>
      <c r="F13" s="67"/>
    </row>
    <row r="14" spans="1:6" ht="15.5" x14ac:dyDescent="0.35">
      <c r="A14" s="68" t="s">
        <v>12</v>
      </c>
      <c r="B14" s="69"/>
      <c r="C14" s="69"/>
      <c r="D14" s="69"/>
      <c r="E14" s="69"/>
      <c r="F14" s="70"/>
    </row>
    <row r="15" spans="1:6" x14ac:dyDescent="0.35">
      <c r="A15" s="2"/>
      <c r="B15" s="59" t="s">
        <v>13</v>
      </c>
      <c r="C15" s="60"/>
      <c r="D15" s="59" t="s">
        <v>14</v>
      </c>
      <c r="E15" s="71"/>
      <c r="F15" s="60"/>
    </row>
    <row r="16" spans="1:6" x14ac:dyDescent="0.35">
      <c r="A16" s="5" t="s">
        <v>15</v>
      </c>
      <c r="B16" s="53" t="s">
        <v>82</v>
      </c>
      <c r="C16" s="55"/>
      <c r="D16" s="53" t="s">
        <v>85</v>
      </c>
      <c r="E16" s="54"/>
      <c r="F16" s="55"/>
    </row>
    <row r="17" spans="1:9" x14ac:dyDescent="0.35">
      <c r="A17" s="5" t="s">
        <v>0</v>
      </c>
      <c r="B17" s="53" t="s">
        <v>83</v>
      </c>
      <c r="C17" s="55"/>
      <c r="D17" s="53" t="s">
        <v>83</v>
      </c>
      <c r="E17" s="54"/>
      <c r="F17" s="55"/>
    </row>
    <row r="18" spans="1:9" x14ac:dyDescent="0.35">
      <c r="A18" s="5" t="s">
        <v>16</v>
      </c>
      <c r="B18" s="53" t="s">
        <v>88</v>
      </c>
      <c r="C18" s="55"/>
      <c r="D18" s="53" t="s">
        <v>88</v>
      </c>
      <c r="E18" s="54"/>
      <c r="F18" s="55"/>
    </row>
    <row r="19" spans="1:9" x14ac:dyDescent="0.35">
      <c r="A19" s="5" t="s">
        <v>17</v>
      </c>
      <c r="B19" s="72">
        <v>567141190</v>
      </c>
      <c r="C19" s="55"/>
      <c r="D19" s="72">
        <v>567141190</v>
      </c>
      <c r="E19" s="54"/>
      <c r="F19" s="55"/>
    </row>
    <row r="20" spans="1:9" x14ac:dyDescent="0.35">
      <c r="A20" s="5" t="s">
        <v>18</v>
      </c>
      <c r="B20" s="73" t="s">
        <v>84</v>
      </c>
      <c r="C20" s="55"/>
      <c r="D20" s="73" t="s">
        <v>86</v>
      </c>
      <c r="E20" s="54"/>
      <c r="F20" s="55"/>
    </row>
    <row r="21" spans="1:9" x14ac:dyDescent="0.35">
      <c r="A21" s="65"/>
      <c r="B21" s="66"/>
      <c r="C21" s="66"/>
      <c r="D21" s="66"/>
      <c r="E21" s="66"/>
      <c r="F21" s="67"/>
    </row>
    <row r="22" spans="1:9" ht="15" customHeight="1" x14ac:dyDescent="0.35">
      <c r="A22" s="68" t="s">
        <v>19</v>
      </c>
      <c r="B22" s="69"/>
      <c r="C22" s="69"/>
      <c r="D22" s="69"/>
      <c r="E22" s="69"/>
      <c r="F22" s="70"/>
    </row>
    <row r="23" spans="1:9" ht="29.25" customHeight="1" x14ac:dyDescent="0.35">
      <c r="A23" s="5" t="s">
        <v>20</v>
      </c>
      <c r="B23" s="56" t="s">
        <v>21</v>
      </c>
      <c r="C23" s="58"/>
      <c r="D23" s="58"/>
      <c r="E23" s="58"/>
      <c r="F23" s="57"/>
    </row>
    <row r="24" spans="1:9" ht="55.5" customHeight="1" x14ac:dyDescent="0.35">
      <c r="A24" s="9"/>
      <c r="B24" s="74" t="s">
        <v>87</v>
      </c>
      <c r="C24" s="75"/>
      <c r="D24" s="75"/>
      <c r="E24" s="75"/>
      <c r="F24" s="76"/>
    </row>
    <row r="25" spans="1:9" x14ac:dyDescent="0.35">
      <c r="A25" s="65"/>
      <c r="B25" s="66"/>
      <c r="C25" s="66"/>
      <c r="D25" s="66"/>
      <c r="E25" s="66"/>
      <c r="F25" s="67"/>
    </row>
    <row r="26" spans="1:9" ht="26" x14ac:dyDescent="0.35">
      <c r="A26" s="5" t="s">
        <v>22</v>
      </c>
      <c r="B26" s="56" t="s">
        <v>23</v>
      </c>
      <c r="C26" s="58"/>
      <c r="D26" s="58"/>
      <c r="E26" s="58"/>
      <c r="F26" s="57"/>
      <c r="I26" s="1"/>
    </row>
    <row r="27" spans="1:9" ht="30.75" customHeight="1" x14ac:dyDescent="0.35">
      <c r="A27" s="9">
        <v>1</v>
      </c>
      <c r="B27" s="74" t="s">
        <v>93</v>
      </c>
      <c r="C27" s="75"/>
      <c r="D27" s="75"/>
      <c r="E27" s="75"/>
      <c r="F27" s="76"/>
    </row>
    <row r="28" spans="1:9" ht="29.25" customHeight="1" x14ac:dyDescent="0.35">
      <c r="A28" s="9">
        <v>2</v>
      </c>
      <c r="B28" s="74" t="s">
        <v>96</v>
      </c>
      <c r="C28" s="75"/>
      <c r="D28" s="75"/>
      <c r="E28" s="75"/>
      <c r="F28" s="76"/>
    </row>
    <row r="29" spans="1:9" ht="48" customHeight="1" x14ac:dyDescent="0.35">
      <c r="A29" s="9">
        <v>3</v>
      </c>
      <c r="B29" s="74" t="s">
        <v>94</v>
      </c>
      <c r="C29" s="75"/>
      <c r="D29" s="75"/>
      <c r="E29" s="75"/>
      <c r="F29" s="76"/>
    </row>
    <row r="30" spans="1:9" ht="40.5" customHeight="1" x14ac:dyDescent="0.35">
      <c r="A30" s="9">
        <v>4</v>
      </c>
      <c r="B30" s="74" t="s">
        <v>89</v>
      </c>
      <c r="C30" s="75"/>
      <c r="D30" s="75"/>
      <c r="E30" s="75"/>
      <c r="F30" s="76"/>
    </row>
    <row r="31" spans="1:9" ht="45" customHeight="1" x14ac:dyDescent="0.35">
      <c r="A31" s="9">
        <v>5</v>
      </c>
      <c r="B31" s="74" t="s">
        <v>97</v>
      </c>
      <c r="C31" s="75"/>
      <c r="D31" s="75"/>
      <c r="E31" s="75"/>
      <c r="F31" s="76"/>
    </row>
    <row r="32" spans="1:9" ht="47.25" customHeight="1" x14ac:dyDescent="0.35">
      <c r="A32" s="9">
        <v>6</v>
      </c>
      <c r="B32" s="74" t="s">
        <v>95</v>
      </c>
      <c r="C32" s="75"/>
      <c r="D32" s="75"/>
      <c r="E32" s="75"/>
      <c r="F32" s="76"/>
    </row>
    <row r="33" spans="1:10" x14ac:dyDescent="0.35">
      <c r="A33" s="65"/>
      <c r="B33" s="66"/>
      <c r="C33" s="66"/>
      <c r="D33" s="66"/>
      <c r="E33" s="66"/>
      <c r="F33" s="67"/>
    </row>
    <row r="34" spans="1:10" ht="33.75" customHeight="1" x14ac:dyDescent="0.35">
      <c r="A34" s="5" t="s">
        <v>24</v>
      </c>
      <c r="B34" s="59" t="s">
        <v>25</v>
      </c>
      <c r="C34" s="71"/>
      <c r="D34" s="71"/>
      <c r="E34" s="71"/>
      <c r="F34" s="60"/>
    </row>
    <row r="35" spans="1:10" ht="45" customHeight="1" x14ac:dyDescent="0.35">
      <c r="A35" s="5" t="s">
        <v>26</v>
      </c>
      <c r="B35" s="59" t="s">
        <v>27</v>
      </c>
      <c r="C35" s="60"/>
      <c r="D35" s="59" t="s">
        <v>28</v>
      </c>
      <c r="E35" s="71"/>
      <c r="F35" s="60"/>
      <c r="J35" s="8"/>
    </row>
    <row r="36" spans="1:10" ht="84.9" customHeight="1" x14ac:dyDescent="0.35">
      <c r="A36" s="10" t="s">
        <v>29</v>
      </c>
      <c r="B36" s="74" t="s">
        <v>77</v>
      </c>
      <c r="C36" s="75"/>
      <c r="D36" s="77" t="s">
        <v>98</v>
      </c>
      <c r="E36" s="78"/>
      <c r="F36" s="79"/>
    </row>
    <row r="37" spans="1:10" x14ac:dyDescent="0.35">
      <c r="A37" s="65"/>
      <c r="B37" s="66"/>
      <c r="C37" s="66"/>
      <c r="D37" s="66"/>
      <c r="E37" s="66"/>
      <c r="F37" s="67"/>
    </row>
    <row r="38" spans="1:10" ht="46.5" customHeight="1" x14ac:dyDescent="0.35">
      <c r="A38" s="5" t="s">
        <v>32</v>
      </c>
      <c r="B38" s="59" t="s">
        <v>33</v>
      </c>
      <c r="C38" s="71"/>
      <c r="D38" s="71"/>
      <c r="E38" s="71"/>
      <c r="F38" s="60"/>
    </row>
    <row r="39" spans="1:10" ht="33.75" customHeight="1" x14ac:dyDescent="0.35">
      <c r="A39" s="2"/>
      <c r="B39" s="10" t="s">
        <v>34</v>
      </c>
      <c r="C39" s="59" t="s">
        <v>35</v>
      </c>
      <c r="D39" s="60"/>
      <c r="E39" s="59" t="s">
        <v>36</v>
      </c>
      <c r="F39" s="60"/>
    </row>
    <row r="40" spans="1:10" x14ac:dyDescent="0.35">
      <c r="A40" s="4"/>
      <c r="B40" s="9" t="s">
        <v>78</v>
      </c>
      <c r="C40" s="53" t="s">
        <v>78</v>
      </c>
      <c r="D40" s="55"/>
      <c r="E40" s="53" t="s">
        <v>78</v>
      </c>
      <c r="F40" s="55"/>
    </row>
    <row r="41" spans="1:10" x14ac:dyDescent="0.35">
      <c r="A41" s="65"/>
      <c r="B41" s="66"/>
      <c r="C41" s="66"/>
      <c r="D41" s="66"/>
      <c r="E41" s="66"/>
      <c r="F41" s="67"/>
    </row>
    <row r="42" spans="1:10" ht="15" customHeight="1" x14ac:dyDescent="0.35">
      <c r="A42" s="47" t="s">
        <v>37</v>
      </c>
      <c r="B42" s="48"/>
      <c r="C42" s="48"/>
      <c r="D42" s="48"/>
      <c r="E42" s="48"/>
      <c r="F42" s="49"/>
    </row>
    <row r="43" spans="1:10" ht="39" x14ac:dyDescent="0.35">
      <c r="A43" s="3"/>
      <c r="B43" s="3"/>
      <c r="C43" s="10" t="s">
        <v>38</v>
      </c>
      <c r="D43" s="10" t="s">
        <v>39</v>
      </c>
      <c r="E43" s="17" t="s">
        <v>40</v>
      </c>
      <c r="F43" s="15" t="s">
        <v>41</v>
      </c>
    </row>
    <row r="44" spans="1:10" ht="31" x14ac:dyDescent="0.35">
      <c r="A44" s="12" t="s">
        <v>29</v>
      </c>
      <c r="B44" s="6" t="s">
        <v>42</v>
      </c>
      <c r="C44" s="14">
        <f>SUM(C45:C47)</f>
        <v>0</v>
      </c>
      <c r="D44" s="14">
        <f>SUM(D45:D47)</f>
        <v>0</v>
      </c>
      <c r="E44" s="14">
        <f>D44-C44</f>
        <v>0</v>
      </c>
      <c r="F44" s="18">
        <f>E44/C$60</f>
        <v>0</v>
      </c>
    </row>
    <row r="45" spans="1:10" ht="26" x14ac:dyDescent="0.35">
      <c r="A45" s="22" t="s">
        <v>79</v>
      </c>
      <c r="B45" s="23" t="s">
        <v>44</v>
      </c>
      <c r="C45" s="24">
        <v>0</v>
      </c>
      <c r="D45" s="24">
        <v>0</v>
      </c>
      <c r="E45" s="25">
        <f t="shared" ref="E45:E47" si="0">D45-C45</f>
        <v>0</v>
      </c>
      <c r="F45" s="26">
        <f>E45/C$60</f>
        <v>0</v>
      </c>
    </row>
    <row r="46" spans="1:10" ht="26" x14ac:dyDescent="0.35">
      <c r="A46" s="22" t="s">
        <v>43</v>
      </c>
      <c r="B46" s="23" t="s">
        <v>46</v>
      </c>
      <c r="C46" s="24">
        <v>0</v>
      </c>
      <c r="D46" s="24">
        <v>0</v>
      </c>
      <c r="E46" s="25">
        <f t="shared" si="0"/>
        <v>0</v>
      </c>
      <c r="F46" s="26">
        <f>E46/C$60</f>
        <v>0</v>
      </c>
    </row>
    <row r="47" spans="1:10" x14ac:dyDescent="0.35">
      <c r="A47" s="22" t="s">
        <v>45</v>
      </c>
      <c r="B47" s="23" t="s">
        <v>47</v>
      </c>
      <c r="C47" s="24">
        <v>0</v>
      </c>
      <c r="D47" s="24">
        <v>0</v>
      </c>
      <c r="E47" s="25">
        <f t="shared" si="0"/>
        <v>0</v>
      </c>
      <c r="F47" s="26">
        <f>E47/C$60</f>
        <v>0</v>
      </c>
    </row>
    <row r="48" spans="1:10" x14ac:dyDescent="0.35">
      <c r="A48" s="80"/>
      <c r="B48" s="81"/>
      <c r="C48" s="81"/>
      <c r="D48" s="81"/>
      <c r="E48" s="81"/>
      <c r="F48" s="82"/>
    </row>
    <row r="49" spans="1:6" ht="31" x14ac:dyDescent="0.35">
      <c r="A49" s="27" t="s">
        <v>30</v>
      </c>
      <c r="B49" s="28" t="s">
        <v>48</v>
      </c>
      <c r="C49" s="25">
        <f>SUM(C51:C58)</f>
        <v>136</v>
      </c>
      <c r="D49" s="25">
        <f>SUM(D51:D58)</f>
        <v>136</v>
      </c>
      <c r="E49" s="25">
        <f>D49-C49</f>
        <v>0</v>
      </c>
      <c r="F49" s="26">
        <f>E49/C$60</f>
        <v>0</v>
      </c>
    </row>
    <row r="50" spans="1:6" ht="15.5" x14ac:dyDescent="0.35">
      <c r="A50" s="29"/>
      <c r="B50" s="30" t="s">
        <v>49</v>
      </c>
      <c r="C50" s="31"/>
      <c r="D50" s="31"/>
      <c r="E50" s="31"/>
      <c r="F50" s="32"/>
    </row>
    <row r="51" spans="1:6" x14ac:dyDescent="0.35">
      <c r="A51" s="22" t="s">
        <v>50</v>
      </c>
      <c r="B51" s="23" t="s">
        <v>51</v>
      </c>
      <c r="C51" s="24">
        <v>97</v>
      </c>
      <c r="D51" s="33">
        <v>97</v>
      </c>
      <c r="E51" s="25">
        <f>SUM(D51-C51)</f>
        <v>0</v>
      </c>
      <c r="F51" s="26">
        <f>E51/C$60</f>
        <v>0</v>
      </c>
    </row>
    <row r="52" spans="1:6" ht="104" x14ac:dyDescent="0.35">
      <c r="A52" s="22" t="s">
        <v>52</v>
      </c>
      <c r="B52" s="23" t="s">
        <v>72</v>
      </c>
      <c r="C52" s="24">
        <v>0</v>
      </c>
      <c r="D52" s="24">
        <v>0</v>
      </c>
      <c r="E52" s="25">
        <f t="shared" ref="E52:E53" si="1">SUM(D52-C52)</f>
        <v>0</v>
      </c>
      <c r="F52" s="26">
        <f>E52/C$60</f>
        <v>0</v>
      </c>
    </row>
    <row r="53" spans="1:6" ht="65" x14ac:dyDescent="0.35">
      <c r="A53" s="22" t="s">
        <v>53</v>
      </c>
      <c r="B53" s="23" t="s">
        <v>54</v>
      </c>
      <c r="C53" s="24">
        <v>35</v>
      </c>
      <c r="D53" s="24">
        <v>35</v>
      </c>
      <c r="E53" s="25">
        <f t="shared" si="1"/>
        <v>0</v>
      </c>
      <c r="F53" s="26">
        <f>E53/C$60</f>
        <v>0</v>
      </c>
    </row>
    <row r="54" spans="1:6" ht="15.5" x14ac:dyDescent="0.35">
      <c r="A54" s="34"/>
      <c r="B54" s="30" t="s">
        <v>55</v>
      </c>
      <c r="C54" s="31"/>
      <c r="D54" s="31"/>
      <c r="E54" s="31"/>
      <c r="F54" s="32"/>
    </row>
    <row r="55" spans="1:6" ht="26" x14ac:dyDescent="0.35">
      <c r="A55" s="22" t="s">
        <v>56</v>
      </c>
      <c r="B55" s="23" t="s">
        <v>57</v>
      </c>
      <c r="C55" s="24">
        <v>0</v>
      </c>
      <c r="D55" s="24">
        <v>4</v>
      </c>
      <c r="E55" s="25">
        <f>SUM(D55-C55)</f>
        <v>4</v>
      </c>
      <c r="F55" s="26">
        <f>E55/C$60</f>
        <v>2.9411764705882353E-2</v>
      </c>
    </row>
    <row r="56" spans="1:6" x14ac:dyDescent="0.35">
      <c r="A56" s="22" t="s">
        <v>58</v>
      </c>
      <c r="B56" s="23" t="s">
        <v>59</v>
      </c>
      <c r="C56" s="24">
        <v>3</v>
      </c>
      <c r="D56" s="24">
        <v>0</v>
      </c>
      <c r="E56" s="25">
        <f t="shared" ref="E56:E58" si="2">SUM(D56-C56)</f>
        <v>-3</v>
      </c>
      <c r="F56" s="26">
        <f t="shared" ref="F56:F58" si="3">E56/C$60</f>
        <v>-2.2058823529411766E-2</v>
      </c>
    </row>
    <row r="57" spans="1:6" x14ac:dyDescent="0.35">
      <c r="A57" s="22" t="s">
        <v>60</v>
      </c>
      <c r="B57" s="23" t="s">
        <v>61</v>
      </c>
      <c r="C57" s="24">
        <v>1</v>
      </c>
      <c r="D57" s="24">
        <v>0</v>
      </c>
      <c r="E57" s="25">
        <f t="shared" si="2"/>
        <v>-1</v>
      </c>
      <c r="F57" s="26">
        <f t="shared" si="3"/>
        <v>-7.3529411764705881E-3</v>
      </c>
    </row>
    <row r="58" spans="1:6" x14ac:dyDescent="0.35">
      <c r="A58" s="22" t="s">
        <v>62</v>
      </c>
      <c r="B58" s="23" t="s">
        <v>63</v>
      </c>
      <c r="C58" s="24">
        <v>0</v>
      </c>
      <c r="D58" s="24">
        <v>0</v>
      </c>
      <c r="E58" s="25">
        <f t="shared" si="2"/>
        <v>0</v>
      </c>
      <c r="F58" s="26">
        <f t="shared" si="3"/>
        <v>0</v>
      </c>
    </row>
    <row r="59" spans="1:6" x14ac:dyDescent="0.35">
      <c r="A59" s="80"/>
      <c r="B59" s="81"/>
      <c r="C59" s="81"/>
      <c r="D59" s="81"/>
      <c r="E59" s="81"/>
      <c r="F59" s="82"/>
    </row>
    <row r="60" spans="1:6" ht="31" x14ac:dyDescent="0.35">
      <c r="A60" s="12" t="s">
        <v>31</v>
      </c>
      <c r="B60" s="6" t="s">
        <v>64</v>
      </c>
      <c r="C60" s="13">
        <v>136</v>
      </c>
      <c r="D60" s="14">
        <f>SUM(D49,D44,)</f>
        <v>136</v>
      </c>
      <c r="E60" s="14">
        <f>D60-C60</f>
        <v>0</v>
      </c>
      <c r="F60" s="18">
        <f>E60/C$60</f>
        <v>0</v>
      </c>
    </row>
    <row r="61" spans="1:6" x14ac:dyDescent="0.35">
      <c r="A61" s="65"/>
      <c r="B61" s="66"/>
      <c r="C61" s="66"/>
      <c r="D61" s="66"/>
      <c r="E61" s="66"/>
      <c r="F61" s="67"/>
    </row>
    <row r="62" spans="1:6" ht="15" customHeight="1" x14ac:dyDescent="0.35">
      <c r="A62" s="47" t="s">
        <v>65</v>
      </c>
      <c r="B62" s="48"/>
      <c r="C62" s="48"/>
      <c r="D62" s="48"/>
      <c r="E62" s="48"/>
      <c r="F62" s="49"/>
    </row>
    <row r="63" spans="1:6" ht="26" x14ac:dyDescent="0.35">
      <c r="A63" s="10" t="s">
        <v>66</v>
      </c>
      <c r="B63" s="59" t="s">
        <v>67</v>
      </c>
      <c r="C63" s="71"/>
      <c r="D63" s="60"/>
      <c r="E63" s="59" t="s">
        <v>68</v>
      </c>
      <c r="F63" s="60"/>
    </row>
    <row r="64" spans="1:6" x14ac:dyDescent="0.35">
      <c r="A64" s="11" t="s">
        <v>50</v>
      </c>
      <c r="B64" s="83" t="s">
        <v>90</v>
      </c>
      <c r="C64" s="83"/>
      <c r="D64" s="83"/>
      <c r="E64" s="72">
        <v>97</v>
      </c>
      <c r="F64" s="84"/>
    </row>
    <row r="65" spans="1:7" ht="29.25" customHeight="1" x14ac:dyDescent="0.35">
      <c r="A65" s="11" t="s">
        <v>53</v>
      </c>
      <c r="B65" s="85" t="s">
        <v>91</v>
      </c>
      <c r="C65" s="86"/>
      <c r="D65" s="87"/>
      <c r="E65" s="72">
        <v>35</v>
      </c>
      <c r="F65" s="84"/>
    </row>
    <row r="66" spans="1:7" ht="45" customHeight="1" x14ac:dyDescent="0.35">
      <c r="A66" s="11" t="s">
        <v>56</v>
      </c>
      <c r="B66" s="85" t="s">
        <v>99</v>
      </c>
      <c r="C66" s="86"/>
      <c r="D66" s="87"/>
      <c r="E66" s="72">
        <v>4</v>
      </c>
      <c r="F66" s="84"/>
    </row>
    <row r="67" spans="1:7" ht="34.5" customHeight="1" x14ac:dyDescent="0.35">
      <c r="A67" s="11" t="s">
        <v>58</v>
      </c>
      <c r="B67" s="85" t="s">
        <v>92</v>
      </c>
      <c r="C67" s="86"/>
      <c r="D67" s="87"/>
      <c r="E67" s="72">
        <v>0</v>
      </c>
      <c r="F67" s="84"/>
    </row>
    <row r="68" spans="1:7" ht="30" customHeight="1" x14ac:dyDescent="0.35">
      <c r="A68" s="11" t="s">
        <v>60</v>
      </c>
      <c r="B68" s="83" t="s">
        <v>100</v>
      </c>
      <c r="C68" s="83"/>
      <c r="D68" s="83"/>
      <c r="E68" s="72">
        <v>0</v>
      </c>
      <c r="F68" s="84"/>
      <c r="G68" s="89"/>
    </row>
    <row r="69" spans="1:7" x14ac:dyDescent="0.35">
      <c r="A69" s="16"/>
      <c r="B69" s="16"/>
      <c r="C69" s="16"/>
      <c r="D69" s="16"/>
      <c r="E69" s="16"/>
      <c r="F69" s="16"/>
    </row>
    <row r="70" spans="1:7" x14ac:dyDescent="0.35">
      <c r="A70" s="88" t="s">
        <v>69</v>
      </c>
      <c r="B70" s="88"/>
      <c r="C70" s="88"/>
      <c r="D70" s="88"/>
      <c r="E70" s="88"/>
      <c r="F70" s="88"/>
    </row>
    <row r="71" spans="1:7" x14ac:dyDescent="0.35">
      <c r="A71" s="88" t="s">
        <v>70</v>
      </c>
      <c r="B71" s="88"/>
      <c r="C71" s="88"/>
      <c r="D71" s="88"/>
      <c r="E71" s="88"/>
      <c r="F71" s="88"/>
    </row>
  </sheetData>
  <mergeCells count="73">
    <mergeCell ref="A71:F71"/>
    <mergeCell ref="B67:D67"/>
    <mergeCell ref="E67:F67"/>
    <mergeCell ref="B68:D68"/>
    <mergeCell ref="E68:F68"/>
    <mergeCell ref="A70:F70"/>
    <mergeCell ref="B64:D64"/>
    <mergeCell ref="E64:F64"/>
    <mergeCell ref="B65:D65"/>
    <mergeCell ref="E65:F65"/>
    <mergeCell ref="B66:D66"/>
    <mergeCell ref="E66:F66"/>
    <mergeCell ref="A59:F59"/>
    <mergeCell ref="A61:F61"/>
    <mergeCell ref="A62:F62"/>
    <mergeCell ref="B63:D63"/>
    <mergeCell ref="E63:F63"/>
    <mergeCell ref="A42:F42"/>
    <mergeCell ref="C40:D40"/>
    <mergeCell ref="E40:F40"/>
    <mergeCell ref="A41:F41"/>
    <mergeCell ref="A48:F48"/>
    <mergeCell ref="B36:C36"/>
    <mergeCell ref="D36:F36"/>
    <mergeCell ref="A37:F37"/>
    <mergeCell ref="B38:F38"/>
    <mergeCell ref="C39:D39"/>
    <mergeCell ref="E39:F39"/>
    <mergeCell ref="A22:F22"/>
    <mergeCell ref="B23:F23"/>
    <mergeCell ref="B24:F24"/>
    <mergeCell ref="B35:C35"/>
    <mergeCell ref="D35:F35"/>
    <mergeCell ref="A25:F25"/>
    <mergeCell ref="B26:F26"/>
    <mergeCell ref="B27:F27"/>
    <mergeCell ref="B28:F28"/>
    <mergeCell ref="B29:F29"/>
    <mergeCell ref="B30:F30"/>
    <mergeCell ref="B31:F31"/>
    <mergeCell ref="B32:F32"/>
    <mergeCell ref="A33:F33"/>
    <mergeCell ref="B34:F34"/>
    <mergeCell ref="B19:C19"/>
    <mergeCell ref="D19:F19"/>
    <mergeCell ref="B20:C20"/>
    <mergeCell ref="D20:F20"/>
    <mergeCell ref="A21:F21"/>
    <mergeCell ref="B16:C16"/>
    <mergeCell ref="D16:F16"/>
    <mergeCell ref="B17:C17"/>
    <mergeCell ref="D17:F17"/>
    <mergeCell ref="B18:C18"/>
    <mergeCell ref="D18:F18"/>
    <mergeCell ref="C12:D12"/>
    <mergeCell ref="E12:F12"/>
    <mergeCell ref="A13:F13"/>
    <mergeCell ref="A14:F14"/>
    <mergeCell ref="B15:C15"/>
    <mergeCell ref="D15:F15"/>
    <mergeCell ref="B9:C9"/>
    <mergeCell ref="D9:F9"/>
    <mergeCell ref="C10:D10"/>
    <mergeCell ref="E10:F10"/>
    <mergeCell ref="C11:D11"/>
    <mergeCell ref="E11:F11"/>
    <mergeCell ref="A6:A8"/>
    <mergeCell ref="B6:F8"/>
    <mergeCell ref="B1:F1"/>
    <mergeCell ref="A2:F2"/>
    <mergeCell ref="A3:F3"/>
    <mergeCell ref="B4:F4"/>
    <mergeCell ref="B5:F5"/>
  </mergeCells>
  <hyperlinks>
    <hyperlink ref="B20" r:id="rId1" xr:uid="{00000000-0004-0000-0000-000000000000}"/>
    <hyperlink ref="D20" r:id="rId2" xr:uid="{00000000-0004-0000-0000-000001000000}"/>
  </hyperlink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3"/>
  <rowBreaks count="1" manualBreakCount="1">
    <brk id="4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1" ma:contentTypeDescription="Vytvoří nový dokument" ma:contentTypeScope="" ma:versionID="11da29ca12da208d70e6d6859e7482ef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3c6f98921c1f6c4af4719d074a424591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E5A272-88E5-4C86-BA6D-55DB6ACC9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f999670f-2a3f-4325-aa6f-19973f59f571"/>
    <ds:schemaRef ds:uri="http://schemas.microsoft.com/office/2006/metadata/properties"/>
    <ds:schemaRef ds:uri="http://schemas.microsoft.com/office/2006/documentManagement/types"/>
    <ds:schemaRef ds:uri="dd24b7f9-e3ee-43c2-949c-e36816f2a2d5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Záv. zpráva dílčí CRP 2022</vt:lpstr>
      <vt:lpstr>'Záv. zpráva dílčí CRP 2022'!Oblast_tisku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Jolana Surýnková</cp:lastModifiedBy>
  <cp:revision/>
  <cp:lastPrinted>2023-02-01T14:28:17Z</cp:lastPrinted>
  <dcterms:created xsi:type="dcterms:W3CDTF">2019-03-22T14:48:01Z</dcterms:created>
  <dcterms:modified xsi:type="dcterms:W3CDTF">2023-02-01T14:31:37Z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